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7115" windowHeight="9345"/>
  </bookViews>
  <sheets>
    <sheet name="106上學雜費收費明細表" sheetId="1" r:id="rId1"/>
    <sheet name="106上代辦費收費細表 " sheetId="2" r:id="rId2"/>
    <sheet name="工作表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C35" i="2"/>
  <c r="B35" i="2"/>
  <c r="H35" i="2" s="1"/>
  <c r="C34" i="2"/>
  <c r="B34" i="2"/>
  <c r="H34" i="2" s="1"/>
  <c r="C33" i="2"/>
  <c r="B33" i="2"/>
  <c r="C32" i="2"/>
  <c r="B32" i="2"/>
  <c r="H32" i="2" s="1"/>
  <c r="C31" i="2"/>
  <c r="B31" i="2"/>
  <c r="H31" i="2" s="1"/>
  <c r="C30" i="2"/>
  <c r="B30" i="2"/>
  <c r="C29" i="2"/>
  <c r="B29" i="2"/>
  <c r="C28" i="2"/>
  <c r="B28" i="2"/>
  <c r="C27" i="2"/>
  <c r="B27" i="2"/>
  <c r="H27" i="2" s="1"/>
  <c r="C26" i="2"/>
  <c r="B26" i="2"/>
  <c r="C25" i="2"/>
  <c r="B25" i="2"/>
  <c r="H25" i="2" s="1"/>
  <c r="D24" i="2"/>
  <c r="C24" i="2"/>
  <c r="B24" i="2"/>
  <c r="C23" i="2"/>
  <c r="H23" i="2" s="1"/>
  <c r="B23" i="2"/>
  <c r="C22" i="2"/>
  <c r="B22" i="2"/>
  <c r="C21" i="2"/>
  <c r="H21" i="2" s="1"/>
  <c r="B21" i="2"/>
  <c r="D20" i="2"/>
  <c r="C20" i="2"/>
  <c r="B20" i="2"/>
  <c r="C19" i="2"/>
  <c r="B19" i="2"/>
  <c r="H19" i="2" s="1"/>
  <c r="C18" i="2"/>
  <c r="H18" i="2" s="1"/>
  <c r="B18" i="2"/>
  <c r="C17" i="2"/>
  <c r="B17" i="2"/>
  <c r="C16" i="2"/>
  <c r="B16" i="2"/>
  <c r="H15" i="2"/>
  <c r="C15" i="2"/>
  <c r="B15" i="2"/>
  <c r="C14" i="2"/>
  <c r="B14" i="2"/>
  <c r="H14" i="2" s="1"/>
  <c r="C13" i="2"/>
  <c r="B13" i="2"/>
  <c r="C12" i="2"/>
  <c r="B12" i="2"/>
  <c r="H12" i="2" s="1"/>
  <c r="C11" i="2"/>
  <c r="B11" i="2"/>
  <c r="H11" i="2" s="1"/>
  <c r="C10" i="2"/>
  <c r="B10" i="2"/>
  <c r="H10" i="2" s="1"/>
  <c r="D9" i="2"/>
  <c r="C9" i="2"/>
  <c r="B9" i="2"/>
  <c r="C8" i="2"/>
  <c r="B8" i="2"/>
  <c r="D7" i="2"/>
  <c r="C7" i="2"/>
  <c r="B7" i="2"/>
  <c r="H7" i="2" s="1"/>
  <c r="C6" i="2"/>
  <c r="B6" i="2"/>
  <c r="H6" i="2" s="1"/>
  <c r="C5" i="2"/>
  <c r="B5" i="2"/>
  <c r="H5" i="2" s="1"/>
  <c r="C4" i="2"/>
  <c r="B4" i="2"/>
  <c r="C3" i="2"/>
  <c r="B3" i="2"/>
  <c r="H4" i="2" l="1"/>
  <c r="H16" i="2"/>
  <c r="H30" i="2"/>
  <c r="H20" i="2"/>
  <c r="H3" i="2"/>
  <c r="H17" i="2"/>
  <c r="H33" i="2"/>
  <c r="H8" i="2"/>
  <c r="H22" i="2"/>
  <c r="H24" i="2"/>
  <c r="H26" i="2"/>
  <c r="H28" i="2"/>
  <c r="H9" i="2"/>
  <c r="H13" i="2"/>
  <c r="H29" i="2"/>
</calcChain>
</file>

<file path=xl/sharedStrings.xml><?xml version="1.0" encoding="utf-8"?>
<sst xmlns="http://schemas.openxmlformats.org/spreadsheetml/2006/main" count="90" uniqueCount="84">
  <si>
    <t>班   級</t>
    <phoneticPr fontId="4" type="noConversion"/>
  </si>
  <si>
    <t>課簿本費
小計</t>
    <phoneticPr fontId="7" type="noConversion"/>
  </si>
  <si>
    <t>材料費
小計</t>
    <phoneticPr fontId="7" type="noConversion"/>
  </si>
  <si>
    <t>檢定費</t>
    <phoneticPr fontId="7" type="noConversion"/>
  </si>
  <si>
    <t>公訓</t>
    <phoneticPr fontId="7" type="noConversion"/>
  </si>
  <si>
    <t>畢業旅行</t>
    <phoneticPr fontId="7" type="noConversion"/>
  </si>
  <si>
    <t>第8節輔導費</t>
    <phoneticPr fontId="7" type="noConversion"/>
  </si>
  <si>
    <t>小計</t>
    <phoneticPr fontId="7" type="noConversion"/>
  </si>
  <si>
    <t>服一</t>
    <phoneticPr fontId="4" type="noConversion"/>
  </si>
  <si>
    <t>服二</t>
    <phoneticPr fontId="4" type="noConversion"/>
  </si>
  <si>
    <t>服三</t>
    <phoneticPr fontId="4" type="noConversion"/>
  </si>
  <si>
    <t>造一</t>
    <phoneticPr fontId="4" type="noConversion"/>
  </si>
  <si>
    <t>造二</t>
    <phoneticPr fontId="4" type="noConversion"/>
  </si>
  <si>
    <t>造三</t>
    <phoneticPr fontId="4" type="noConversion"/>
  </si>
  <si>
    <t>商一</t>
    <phoneticPr fontId="4" type="noConversion"/>
  </si>
  <si>
    <t>商二</t>
    <phoneticPr fontId="4" type="noConversion"/>
  </si>
  <si>
    <t>商三</t>
    <phoneticPr fontId="4" type="noConversion"/>
  </si>
  <si>
    <t>國七</t>
    <phoneticPr fontId="4" type="noConversion"/>
  </si>
  <si>
    <t>國八</t>
    <phoneticPr fontId="4" type="noConversion"/>
  </si>
  <si>
    <t>國九</t>
    <phoneticPr fontId="4" type="noConversion"/>
  </si>
  <si>
    <t>普一</t>
    <phoneticPr fontId="4" type="noConversion"/>
  </si>
  <si>
    <t>普二(自)</t>
    <phoneticPr fontId="4" type="noConversion"/>
  </si>
  <si>
    <t>普二(社)</t>
    <rPh sb="0" eb="2">
      <t xml:space="preserve">         社</t>
    </rPh>
    <phoneticPr fontId="14" type="noConversion"/>
  </si>
  <si>
    <t>普三(自)</t>
    <phoneticPr fontId="4" type="noConversion"/>
  </si>
  <si>
    <t>普三(社)</t>
    <phoneticPr fontId="4" type="noConversion"/>
  </si>
  <si>
    <t>資一</t>
    <phoneticPr fontId="4" type="noConversion"/>
  </si>
  <si>
    <t>資二</t>
    <phoneticPr fontId="4" type="noConversion"/>
  </si>
  <si>
    <t>資三</t>
    <phoneticPr fontId="4" type="noConversion"/>
  </si>
  <si>
    <t>觀一</t>
    <phoneticPr fontId="4" type="noConversion"/>
  </si>
  <si>
    <t>觀二</t>
    <phoneticPr fontId="4" type="noConversion"/>
  </si>
  <si>
    <t>觀三</t>
    <phoneticPr fontId="4" type="noConversion"/>
  </si>
  <si>
    <t>照一</t>
    <phoneticPr fontId="7" type="noConversion"/>
  </si>
  <si>
    <t>夜旅一</t>
    <phoneticPr fontId="4" type="noConversion"/>
  </si>
  <si>
    <t>夜旅二</t>
    <phoneticPr fontId="4" type="noConversion"/>
  </si>
  <si>
    <t>夜旅三</t>
    <phoneticPr fontId="4" type="noConversion"/>
  </si>
  <si>
    <t>夜顏一</t>
    <phoneticPr fontId="4" type="noConversion"/>
  </si>
  <si>
    <t>夜顏二</t>
    <phoneticPr fontId="4" type="noConversion"/>
  </si>
  <si>
    <t>夜顏三</t>
    <phoneticPr fontId="4" type="noConversion"/>
  </si>
  <si>
    <t>夜資一</t>
    <phoneticPr fontId="4" type="noConversion"/>
  </si>
  <si>
    <t>夜資二</t>
    <phoneticPr fontId="4" type="noConversion"/>
  </si>
  <si>
    <t>夜資三</t>
    <phoneticPr fontId="4" type="noConversion"/>
  </si>
  <si>
    <t xml:space="preserve">   106學年度第一學期學雜費收費明細表</t>
    <phoneticPr fontId="4" type="noConversion"/>
  </si>
  <si>
    <t xml:space="preserve">  班   級</t>
    <phoneticPr fontId="4" type="noConversion"/>
  </si>
  <si>
    <t xml:space="preserve"> 學    費</t>
    <phoneticPr fontId="4" type="noConversion"/>
  </si>
  <si>
    <t>雜   費</t>
    <phoneticPr fontId="4" type="noConversion"/>
  </si>
  <si>
    <t>實習驗費</t>
    <phoneticPr fontId="4" type="noConversion"/>
  </si>
  <si>
    <t>電腦維護費</t>
    <phoneticPr fontId="4" type="noConversion"/>
  </si>
  <si>
    <t>平安保險費</t>
    <phoneticPr fontId="4" type="noConversion"/>
  </si>
  <si>
    <t>家長會費</t>
    <phoneticPr fontId="4" type="noConversion"/>
  </si>
  <si>
    <t>小計</t>
    <phoneticPr fontId="4" type="noConversion"/>
  </si>
  <si>
    <t>服一</t>
    <phoneticPr fontId="4" type="noConversion"/>
  </si>
  <si>
    <t>服二</t>
    <phoneticPr fontId="4" type="noConversion"/>
  </si>
  <si>
    <t>服三</t>
    <phoneticPr fontId="4" type="noConversion"/>
  </si>
  <si>
    <t>造一</t>
    <phoneticPr fontId="4" type="noConversion"/>
  </si>
  <si>
    <t>造二</t>
    <phoneticPr fontId="4" type="noConversion"/>
  </si>
  <si>
    <t>造三</t>
    <phoneticPr fontId="4" type="noConversion"/>
  </si>
  <si>
    <t>商一</t>
    <phoneticPr fontId="4" type="noConversion"/>
  </si>
  <si>
    <t>商二</t>
    <phoneticPr fontId="4" type="noConversion"/>
  </si>
  <si>
    <t>商三</t>
    <phoneticPr fontId="4" type="noConversion"/>
  </si>
  <si>
    <t>國七</t>
    <phoneticPr fontId="4" type="noConversion"/>
  </si>
  <si>
    <t>-</t>
    <phoneticPr fontId="4" type="noConversion"/>
  </si>
  <si>
    <t>國八</t>
    <phoneticPr fontId="4" type="noConversion"/>
  </si>
  <si>
    <t>國九</t>
    <phoneticPr fontId="4" type="noConversion"/>
  </si>
  <si>
    <t>普一</t>
    <phoneticPr fontId="4" type="noConversion"/>
  </si>
  <si>
    <t>普二(自)</t>
    <phoneticPr fontId="4" type="noConversion"/>
  </si>
  <si>
    <t>普三(自)</t>
    <phoneticPr fontId="4" type="noConversion"/>
  </si>
  <si>
    <t>普三(社)</t>
    <phoneticPr fontId="4" type="noConversion"/>
  </si>
  <si>
    <t>資一</t>
    <phoneticPr fontId="4" type="noConversion"/>
  </si>
  <si>
    <t>資二</t>
    <phoneticPr fontId="4" type="noConversion"/>
  </si>
  <si>
    <t>資三</t>
    <phoneticPr fontId="4" type="noConversion"/>
  </si>
  <si>
    <t>觀一</t>
    <phoneticPr fontId="4" type="noConversion"/>
  </si>
  <si>
    <t>觀二</t>
    <phoneticPr fontId="4" type="noConversion"/>
  </si>
  <si>
    <t>觀三</t>
    <phoneticPr fontId="4" type="noConversion"/>
  </si>
  <si>
    <t>照一</t>
    <phoneticPr fontId="7" type="noConversion"/>
  </si>
  <si>
    <t>夜旅一</t>
    <phoneticPr fontId="4" type="noConversion"/>
  </si>
  <si>
    <t>夜旅二</t>
    <phoneticPr fontId="7" type="noConversion"/>
  </si>
  <si>
    <t>夜旅三</t>
    <phoneticPr fontId="4" type="noConversion"/>
  </si>
  <si>
    <t>夜顏一</t>
    <phoneticPr fontId="4" type="noConversion"/>
  </si>
  <si>
    <t>夜顏二</t>
    <phoneticPr fontId="4" type="noConversion"/>
  </si>
  <si>
    <t>夜顏三</t>
    <phoneticPr fontId="4" type="noConversion"/>
  </si>
  <si>
    <t>夜資一</t>
    <phoneticPr fontId="4" type="noConversion"/>
  </si>
  <si>
    <t>夜資二</t>
    <phoneticPr fontId="4" type="noConversion"/>
  </si>
  <si>
    <t>夜資三</t>
    <phoneticPr fontId="4" type="noConversion"/>
  </si>
  <si>
    <t xml:space="preserve">           106學年度第一學期代辦費收費細表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</si>
</sst>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12"/>
      <name val="新細明體"/>
      <family val="1"/>
      <charset val="136"/>
    </font>
    <font>
      <sz val="8"/>
      <color indexed="61"/>
      <name val="新細明體"/>
      <family val="1"/>
      <charset val="136"/>
    </font>
    <font>
      <sz val="8"/>
      <color indexed="10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61"/>
      <name val="新細明體"/>
      <family val="1"/>
      <charset val="136"/>
    </font>
    <font>
      <sz val="8"/>
      <name val="細明體"/>
      <family val="3"/>
      <charset val="136"/>
    </font>
    <font>
      <sz val="16"/>
      <color indexed="1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2" fillId="0" borderId="1" xfId="1" applyNumberFormat="1" applyFont="1" applyBorder="1" applyAlignment="1">
      <alignment horizontal="center"/>
    </xf>
    <xf numFmtId="176" fontId="2" fillId="0" borderId="0" xfId="1" applyNumberFormat="1" applyFont="1" applyBorder="1" applyAlignment="1">
      <alignment horizont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 wrapText="1"/>
    </xf>
    <xf numFmtId="176" fontId="9" fillId="2" borderId="3" xfId="1" applyNumberFormat="1" applyFont="1" applyFill="1" applyBorder="1" applyAlignment="1">
      <alignment horizontal="center" vertical="center" wrapText="1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 wrapText="1"/>
    </xf>
    <xf numFmtId="176" fontId="11" fillId="3" borderId="3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center" vertical="center"/>
    </xf>
    <xf numFmtId="176" fontId="13" fillId="2" borderId="7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5" fillId="3" borderId="7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5" fillId="0" borderId="0" xfId="0" applyNumberFormat="1" applyFont="1">
      <alignment vertical="center"/>
    </xf>
    <xf numFmtId="0" fontId="5" fillId="0" borderId="10" xfId="0" applyFont="1" applyFill="1" applyBorder="1" applyAlignment="1">
      <alignment horizontal="center" vertical="center"/>
    </xf>
    <xf numFmtId="176" fontId="12" fillId="0" borderId="11" xfId="1" applyNumberFormat="1" applyFont="1" applyFill="1" applyBorder="1" applyAlignment="1">
      <alignment horizontal="center" vertical="center"/>
    </xf>
    <xf numFmtId="176" fontId="13" fillId="2" borderId="11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176" fontId="5" fillId="3" borderId="11" xfId="1" applyNumberFormat="1" applyFont="1" applyFill="1" applyBorder="1" applyAlignment="1">
      <alignment horizontal="center" vertical="center"/>
    </xf>
    <xf numFmtId="176" fontId="5" fillId="0" borderId="0" xfId="1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76" fontId="5" fillId="0" borderId="0" xfId="1" applyNumberFormat="1" applyFont="1" applyAlignment="1"/>
    <xf numFmtId="176" fontId="6" fillId="0" borderId="0" xfId="1" applyNumberFormat="1" applyFont="1" applyAlignment="1"/>
    <xf numFmtId="0" fontId="5" fillId="0" borderId="0" xfId="0" applyFont="1" applyAlignment="1">
      <alignment horizontal="left"/>
    </xf>
    <xf numFmtId="176" fontId="15" fillId="0" borderId="0" xfId="1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176" fontId="6" fillId="4" borderId="3" xfId="1" applyNumberFormat="1" applyFont="1" applyFill="1" applyBorder="1" applyAlignment="1">
      <alignment horizontal="center"/>
    </xf>
    <xf numFmtId="176" fontId="10" fillId="4" borderId="3" xfId="1" applyNumberFormat="1" applyFont="1" applyFill="1" applyBorder="1" applyAlignment="1">
      <alignment horizontal="center"/>
    </xf>
    <xf numFmtId="176" fontId="5" fillId="0" borderId="5" xfId="1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6" fillId="4" borderId="7" xfId="1" applyNumberFormat="1" applyFont="1" applyFill="1" applyBorder="1" applyAlignment="1"/>
    <xf numFmtId="176" fontId="6" fillId="4" borderId="7" xfId="1" applyNumberFormat="1" applyFont="1" applyFill="1" applyBorder="1" applyAlignment="1">
      <alignment horizontal="center"/>
    </xf>
    <xf numFmtId="176" fontId="5" fillId="0" borderId="9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176" fontId="6" fillId="4" borderId="11" xfId="1" applyNumberFormat="1" applyFont="1" applyFill="1" applyBorder="1" applyAlignment="1"/>
    <xf numFmtId="176" fontId="6" fillId="4" borderId="11" xfId="1" applyNumberFormat="1" applyFont="1" applyFill="1" applyBorder="1" applyAlignment="1">
      <alignment horizontal="center"/>
    </xf>
    <xf numFmtId="176" fontId="5" fillId="0" borderId="13" xfId="1" applyNumberFormat="1" applyFont="1" applyFill="1" applyBorder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TU3/&#26700;&#38754;/106&#23416;&#24180;/106&#23416;&#24180;&#35069;&#21934;/00.106&#23416;&#24180;&#20195;&#25910;&#20195;&#36774;/106&#19978;&#23416;&#26399;/106&#19978;&#23416;&#38620;&#36027;&#25910;&#36027;&#26126;&#3204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本明細 一"/>
      <sheetName val="材料費明細二"/>
      <sheetName val="代收費三"/>
      <sheetName val="學雜費"/>
      <sheetName val="106上代收代辦費各項收費明細表"/>
      <sheetName val="106學雜費各項統計"/>
    </sheetNames>
    <sheetDataSet>
      <sheetData sheetId="0" refreshError="1"/>
      <sheetData sheetId="1">
        <row r="3">
          <cell r="D3">
            <v>5164</v>
          </cell>
          <cell r="W3">
            <v>8603</v>
          </cell>
        </row>
        <row r="4">
          <cell r="D4">
            <v>4201</v>
          </cell>
          <cell r="W4">
            <v>15351</v>
          </cell>
        </row>
        <row r="5">
          <cell r="D5">
            <v>3441</v>
          </cell>
          <cell r="W5">
            <v>8041</v>
          </cell>
        </row>
        <row r="6">
          <cell r="D6">
            <v>4766</v>
          </cell>
          <cell r="W6">
            <v>19570</v>
          </cell>
        </row>
        <row r="7">
          <cell r="D7">
            <v>4395</v>
          </cell>
          <cell r="W7">
            <v>18153</v>
          </cell>
        </row>
        <row r="8">
          <cell r="D8">
            <v>3409</v>
          </cell>
          <cell r="W8">
            <v>11844</v>
          </cell>
        </row>
        <row r="9">
          <cell r="D9">
            <v>4304</v>
          </cell>
          <cell r="W9">
            <v>5764</v>
          </cell>
        </row>
        <row r="10">
          <cell r="D10">
            <v>3830</v>
          </cell>
          <cell r="W10">
            <v>3200</v>
          </cell>
        </row>
        <row r="11">
          <cell r="D11">
            <v>1835</v>
          </cell>
          <cell r="W11">
            <v>6716</v>
          </cell>
        </row>
        <row r="12">
          <cell r="D12">
            <v>1183</v>
          </cell>
          <cell r="W12">
            <v>6088</v>
          </cell>
        </row>
        <row r="13">
          <cell r="D13">
            <v>1211</v>
          </cell>
          <cell r="W13">
            <v>5139</v>
          </cell>
        </row>
        <row r="14">
          <cell r="D14">
            <v>1100</v>
          </cell>
          <cell r="W14">
            <v>7396</v>
          </cell>
        </row>
        <row r="15">
          <cell r="D15">
            <v>5083</v>
          </cell>
          <cell r="W15">
            <v>5490</v>
          </cell>
        </row>
        <row r="16">
          <cell r="D16">
            <v>4495</v>
          </cell>
          <cell r="W16">
            <v>5989</v>
          </cell>
        </row>
        <row r="17">
          <cell r="D17">
            <v>4514</v>
          </cell>
          <cell r="W17">
            <v>5989</v>
          </cell>
        </row>
        <row r="18">
          <cell r="D18">
            <v>3306</v>
          </cell>
          <cell r="W18">
            <v>6576</v>
          </cell>
        </row>
        <row r="19">
          <cell r="D19">
            <v>3253</v>
          </cell>
          <cell r="W19">
            <v>6527</v>
          </cell>
        </row>
        <row r="20">
          <cell r="D20">
            <v>4174</v>
          </cell>
          <cell r="W20">
            <v>5344</v>
          </cell>
        </row>
        <row r="21">
          <cell r="D21">
            <v>3540</v>
          </cell>
          <cell r="W21">
            <v>3800</v>
          </cell>
        </row>
        <row r="22">
          <cell r="D22">
            <v>1925</v>
          </cell>
          <cell r="W22">
            <v>7316</v>
          </cell>
        </row>
        <row r="23">
          <cell r="D23">
            <v>3589</v>
          </cell>
          <cell r="W23">
            <v>7402</v>
          </cell>
        </row>
        <row r="24">
          <cell r="D24">
            <v>2076</v>
          </cell>
          <cell r="W24">
            <v>9161</v>
          </cell>
        </row>
        <row r="25">
          <cell r="D25">
            <v>1925</v>
          </cell>
          <cell r="W25">
            <v>7831</v>
          </cell>
        </row>
        <row r="26">
          <cell r="D26">
            <v>7272</v>
          </cell>
          <cell r="W26">
            <v>6797</v>
          </cell>
        </row>
        <row r="27">
          <cell r="D27">
            <v>1830</v>
          </cell>
          <cell r="W27">
            <v>2440</v>
          </cell>
        </row>
        <row r="28">
          <cell r="D28">
            <v>1900</v>
          </cell>
          <cell r="W28">
            <v>1740</v>
          </cell>
        </row>
        <row r="29">
          <cell r="D29">
            <v>2240</v>
          </cell>
          <cell r="W29">
            <v>2790</v>
          </cell>
        </row>
        <row r="30">
          <cell r="D30">
            <v>2206</v>
          </cell>
          <cell r="W30">
            <v>2440</v>
          </cell>
        </row>
        <row r="31">
          <cell r="D31">
            <v>1493</v>
          </cell>
          <cell r="W31">
            <v>4540</v>
          </cell>
        </row>
        <row r="32">
          <cell r="D32">
            <v>1053</v>
          </cell>
          <cell r="W32">
            <v>5590</v>
          </cell>
        </row>
        <row r="33">
          <cell r="D33">
            <v>1740</v>
          </cell>
          <cell r="W33">
            <v>2440</v>
          </cell>
        </row>
        <row r="34">
          <cell r="D34">
            <v>2158</v>
          </cell>
          <cell r="W34">
            <v>1740</v>
          </cell>
        </row>
        <row r="35">
          <cell r="D35">
            <v>2081</v>
          </cell>
          <cell r="W35">
            <v>2790</v>
          </cell>
        </row>
      </sheetData>
      <sheetData sheetId="2" refreshError="1"/>
      <sheetData sheetId="3">
        <row r="29">
          <cell r="C29">
            <v>22800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M8" sqref="M8"/>
    </sheetView>
  </sheetViews>
  <sheetFormatPr defaultRowHeight="16.5" x14ac:dyDescent="0.25"/>
  <sheetData>
    <row r="1" spans="1:8" ht="21.75" thickBot="1" x14ac:dyDescent="0.35">
      <c r="A1" s="34" t="s">
        <v>41</v>
      </c>
      <c r="B1" s="34"/>
      <c r="C1" s="34"/>
      <c r="D1" s="34"/>
      <c r="E1" s="34"/>
      <c r="F1" s="34"/>
      <c r="G1" s="34"/>
      <c r="H1" s="34"/>
    </row>
    <row r="2" spans="1:8" x14ac:dyDescent="0.25">
      <c r="A2" s="35" t="s">
        <v>42</v>
      </c>
      <c r="B2" s="36" t="s">
        <v>43</v>
      </c>
      <c r="C2" s="36" t="s">
        <v>44</v>
      </c>
      <c r="D2" s="37" t="s">
        <v>45</v>
      </c>
      <c r="E2" s="37" t="s">
        <v>46</v>
      </c>
      <c r="F2" s="37" t="s">
        <v>47</v>
      </c>
      <c r="G2" s="37" t="s">
        <v>48</v>
      </c>
      <c r="H2" s="38" t="s">
        <v>49</v>
      </c>
    </row>
    <row r="3" spans="1:8" x14ac:dyDescent="0.25">
      <c r="A3" s="39" t="s">
        <v>50</v>
      </c>
      <c r="B3" s="40">
        <v>22800</v>
      </c>
      <c r="C3" s="40">
        <v>3250</v>
      </c>
      <c r="D3" s="40">
        <v>1520</v>
      </c>
      <c r="E3" s="41">
        <v>400</v>
      </c>
      <c r="F3" s="41">
        <v>171</v>
      </c>
      <c r="G3" s="41">
        <v>100</v>
      </c>
      <c r="H3" s="42">
        <f>SUM(B3:G3)</f>
        <v>28241</v>
      </c>
    </row>
    <row r="4" spans="1:8" x14ac:dyDescent="0.25">
      <c r="A4" s="39" t="s">
        <v>51</v>
      </c>
      <c r="B4" s="40">
        <v>22800</v>
      </c>
      <c r="C4" s="40">
        <v>3250</v>
      </c>
      <c r="D4" s="40">
        <v>1520</v>
      </c>
      <c r="E4" s="41">
        <v>550</v>
      </c>
      <c r="F4" s="41">
        <v>171</v>
      </c>
      <c r="G4" s="41">
        <v>100</v>
      </c>
      <c r="H4" s="42">
        <f t="shared" ref="H4:H34" si="0">SUM(B4:G4)</f>
        <v>28391</v>
      </c>
    </row>
    <row r="5" spans="1:8" x14ac:dyDescent="0.25">
      <c r="A5" s="39" t="s">
        <v>52</v>
      </c>
      <c r="B5" s="40">
        <v>22800</v>
      </c>
      <c r="C5" s="40">
        <v>3250</v>
      </c>
      <c r="D5" s="40">
        <v>1520</v>
      </c>
      <c r="E5" s="41">
        <v>400</v>
      </c>
      <c r="F5" s="41">
        <v>171</v>
      </c>
      <c r="G5" s="41">
        <v>100</v>
      </c>
      <c r="H5" s="42">
        <f t="shared" si="0"/>
        <v>28241</v>
      </c>
    </row>
    <row r="6" spans="1:8" x14ac:dyDescent="0.25">
      <c r="A6" s="39" t="s">
        <v>53</v>
      </c>
      <c r="B6" s="40">
        <v>22800</v>
      </c>
      <c r="C6" s="40">
        <v>3250</v>
      </c>
      <c r="D6" s="40">
        <v>1520</v>
      </c>
      <c r="E6" s="41">
        <v>400</v>
      </c>
      <c r="F6" s="41">
        <v>171</v>
      </c>
      <c r="G6" s="41">
        <v>100</v>
      </c>
      <c r="H6" s="42">
        <f t="shared" si="0"/>
        <v>28241</v>
      </c>
    </row>
    <row r="7" spans="1:8" x14ac:dyDescent="0.25">
      <c r="A7" s="39" t="s">
        <v>54</v>
      </c>
      <c r="B7" s="40">
        <v>22800</v>
      </c>
      <c r="C7" s="40">
        <v>3250</v>
      </c>
      <c r="D7" s="40">
        <v>1520</v>
      </c>
      <c r="E7" s="41">
        <v>550</v>
      </c>
      <c r="F7" s="41">
        <v>171</v>
      </c>
      <c r="G7" s="41">
        <v>100</v>
      </c>
      <c r="H7" s="42">
        <f t="shared" si="0"/>
        <v>28391</v>
      </c>
    </row>
    <row r="8" spans="1:8" x14ac:dyDescent="0.25">
      <c r="A8" s="39" t="s">
        <v>55</v>
      </c>
      <c r="B8" s="40">
        <v>22800</v>
      </c>
      <c r="C8" s="40">
        <v>3250</v>
      </c>
      <c r="D8" s="40">
        <v>1520</v>
      </c>
      <c r="E8" s="41">
        <v>400</v>
      </c>
      <c r="F8" s="41">
        <v>171</v>
      </c>
      <c r="G8" s="41">
        <v>100</v>
      </c>
      <c r="H8" s="42">
        <f t="shared" si="0"/>
        <v>28241</v>
      </c>
    </row>
    <row r="9" spans="1:8" x14ac:dyDescent="0.25">
      <c r="A9" s="39" t="s">
        <v>56</v>
      </c>
      <c r="B9" s="40">
        <v>22800</v>
      </c>
      <c r="C9" s="40">
        <v>3300</v>
      </c>
      <c r="D9" s="40">
        <v>1230</v>
      </c>
      <c r="E9" s="40">
        <v>850</v>
      </c>
      <c r="F9" s="41">
        <v>171</v>
      </c>
      <c r="G9" s="41">
        <v>100</v>
      </c>
      <c r="H9" s="42">
        <f t="shared" si="0"/>
        <v>28451</v>
      </c>
    </row>
    <row r="10" spans="1:8" x14ac:dyDescent="0.25">
      <c r="A10" s="39" t="s">
        <v>57</v>
      </c>
      <c r="B10" s="40">
        <v>22800</v>
      </c>
      <c r="C10" s="40">
        <v>3300</v>
      </c>
      <c r="D10" s="40">
        <v>1230</v>
      </c>
      <c r="E10" s="40">
        <v>850</v>
      </c>
      <c r="F10" s="41">
        <v>171</v>
      </c>
      <c r="G10" s="41">
        <v>100</v>
      </c>
      <c r="H10" s="42">
        <f t="shared" si="0"/>
        <v>28451</v>
      </c>
    </row>
    <row r="11" spans="1:8" x14ac:dyDescent="0.25">
      <c r="A11" s="39" t="s">
        <v>58</v>
      </c>
      <c r="B11" s="40">
        <v>22800</v>
      </c>
      <c r="C11" s="40">
        <v>3300</v>
      </c>
      <c r="D11" s="40">
        <v>1230</v>
      </c>
      <c r="E11" s="40">
        <v>850</v>
      </c>
      <c r="F11" s="41">
        <v>171</v>
      </c>
      <c r="G11" s="41">
        <v>100</v>
      </c>
      <c r="H11" s="42">
        <f t="shared" si="0"/>
        <v>28451</v>
      </c>
    </row>
    <row r="12" spans="1:8" x14ac:dyDescent="0.25">
      <c r="A12" s="39" t="s">
        <v>59</v>
      </c>
      <c r="B12" s="41" t="s">
        <v>60</v>
      </c>
      <c r="C12" s="41">
        <v>28955</v>
      </c>
      <c r="D12" s="41" t="s">
        <v>60</v>
      </c>
      <c r="E12" s="41">
        <v>400</v>
      </c>
      <c r="F12" s="41">
        <v>171</v>
      </c>
      <c r="G12" s="41">
        <v>100</v>
      </c>
      <c r="H12" s="42">
        <f t="shared" si="0"/>
        <v>29626</v>
      </c>
    </row>
    <row r="13" spans="1:8" x14ac:dyDescent="0.25">
      <c r="A13" s="39" t="s">
        <v>61</v>
      </c>
      <c r="B13" s="41" t="s">
        <v>60</v>
      </c>
      <c r="C13" s="41">
        <v>28955</v>
      </c>
      <c r="D13" s="41" t="s">
        <v>60</v>
      </c>
      <c r="E13" s="41">
        <v>0</v>
      </c>
      <c r="F13" s="41">
        <v>171</v>
      </c>
      <c r="G13" s="41">
        <v>100</v>
      </c>
      <c r="H13" s="42">
        <f t="shared" si="0"/>
        <v>29226</v>
      </c>
    </row>
    <row r="14" spans="1:8" x14ac:dyDescent="0.25">
      <c r="A14" s="39" t="s">
        <v>62</v>
      </c>
      <c r="B14" s="41" t="s">
        <v>60</v>
      </c>
      <c r="C14" s="41">
        <v>28955</v>
      </c>
      <c r="D14" s="41" t="s">
        <v>60</v>
      </c>
      <c r="E14" s="41">
        <v>0</v>
      </c>
      <c r="F14" s="41">
        <v>171</v>
      </c>
      <c r="G14" s="41">
        <v>100</v>
      </c>
      <c r="H14" s="42">
        <f t="shared" si="0"/>
        <v>29226</v>
      </c>
    </row>
    <row r="15" spans="1:8" x14ac:dyDescent="0.25">
      <c r="A15" s="39" t="s">
        <v>63</v>
      </c>
      <c r="B15" s="40">
        <v>22800</v>
      </c>
      <c r="C15" s="40">
        <v>4510</v>
      </c>
      <c r="D15" s="41">
        <v>110</v>
      </c>
      <c r="E15" s="41">
        <v>400</v>
      </c>
      <c r="F15" s="41">
        <v>171</v>
      </c>
      <c r="G15" s="41">
        <v>100</v>
      </c>
      <c r="H15" s="42">
        <f t="shared" si="0"/>
        <v>28091</v>
      </c>
    </row>
    <row r="16" spans="1:8" x14ac:dyDescent="0.25">
      <c r="A16" s="39" t="s">
        <v>64</v>
      </c>
      <c r="B16" s="41">
        <v>22800</v>
      </c>
      <c r="C16" s="40">
        <v>4510</v>
      </c>
      <c r="D16" s="41">
        <v>390</v>
      </c>
      <c r="E16" s="41">
        <v>400</v>
      </c>
      <c r="F16" s="41">
        <v>171</v>
      </c>
      <c r="G16" s="41">
        <v>100</v>
      </c>
      <c r="H16" s="42">
        <f t="shared" si="0"/>
        <v>28371</v>
      </c>
    </row>
    <row r="17" spans="1:8" x14ac:dyDescent="0.25">
      <c r="A17" s="39" t="s">
        <v>22</v>
      </c>
      <c r="B17" s="41">
        <v>22800</v>
      </c>
      <c r="C17" s="40">
        <v>4510</v>
      </c>
      <c r="D17" s="41"/>
      <c r="E17" s="41">
        <v>400</v>
      </c>
      <c r="F17" s="41">
        <v>171</v>
      </c>
      <c r="G17" s="41">
        <v>100</v>
      </c>
      <c r="H17" s="42">
        <f t="shared" si="0"/>
        <v>27981</v>
      </c>
    </row>
    <row r="18" spans="1:8" x14ac:dyDescent="0.25">
      <c r="A18" s="39" t="s">
        <v>65</v>
      </c>
      <c r="B18" s="41">
        <v>22800</v>
      </c>
      <c r="C18" s="40">
        <v>4510</v>
      </c>
      <c r="D18" s="41">
        <v>390</v>
      </c>
      <c r="E18" s="41">
        <v>550</v>
      </c>
      <c r="F18" s="41">
        <v>171</v>
      </c>
      <c r="G18" s="41">
        <v>100</v>
      </c>
      <c r="H18" s="42">
        <f t="shared" si="0"/>
        <v>28521</v>
      </c>
    </row>
    <row r="19" spans="1:8" x14ac:dyDescent="0.25">
      <c r="A19" s="39" t="s">
        <v>66</v>
      </c>
      <c r="B19" s="41">
        <v>22800</v>
      </c>
      <c r="C19" s="40">
        <v>4510</v>
      </c>
      <c r="D19" s="41">
        <v>0</v>
      </c>
      <c r="E19" s="41">
        <v>550</v>
      </c>
      <c r="F19" s="41">
        <v>171</v>
      </c>
      <c r="G19" s="41">
        <v>100</v>
      </c>
      <c r="H19" s="42">
        <f t="shared" si="0"/>
        <v>28131</v>
      </c>
    </row>
    <row r="20" spans="1:8" x14ac:dyDescent="0.25">
      <c r="A20" s="39" t="s">
        <v>67</v>
      </c>
      <c r="B20" s="40">
        <v>22800</v>
      </c>
      <c r="C20" s="40">
        <v>3365</v>
      </c>
      <c r="D20" s="40">
        <v>2970</v>
      </c>
      <c r="E20" s="41">
        <v>0</v>
      </c>
      <c r="F20" s="41">
        <v>171</v>
      </c>
      <c r="G20" s="41">
        <v>100</v>
      </c>
      <c r="H20" s="42">
        <f t="shared" si="0"/>
        <v>29406</v>
      </c>
    </row>
    <row r="21" spans="1:8" x14ac:dyDescent="0.25">
      <c r="A21" s="39" t="s">
        <v>68</v>
      </c>
      <c r="B21" s="40">
        <v>22800</v>
      </c>
      <c r="C21" s="40">
        <v>3365</v>
      </c>
      <c r="D21" s="40">
        <v>2970</v>
      </c>
      <c r="E21" s="41">
        <v>0</v>
      </c>
      <c r="F21" s="41">
        <v>171</v>
      </c>
      <c r="G21" s="41">
        <v>100</v>
      </c>
      <c r="H21" s="42">
        <f t="shared" si="0"/>
        <v>29406</v>
      </c>
    </row>
    <row r="22" spans="1:8" x14ac:dyDescent="0.25">
      <c r="A22" s="39" t="s">
        <v>69</v>
      </c>
      <c r="B22" s="40">
        <v>22800</v>
      </c>
      <c r="C22" s="40">
        <v>3365</v>
      </c>
      <c r="D22" s="40">
        <v>2970</v>
      </c>
      <c r="E22" s="41">
        <v>0</v>
      </c>
      <c r="F22" s="41">
        <v>171</v>
      </c>
      <c r="G22" s="41">
        <v>100</v>
      </c>
      <c r="H22" s="42">
        <f t="shared" si="0"/>
        <v>29406</v>
      </c>
    </row>
    <row r="23" spans="1:8" x14ac:dyDescent="0.25">
      <c r="A23" s="39" t="s">
        <v>70</v>
      </c>
      <c r="B23" s="40">
        <v>22800</v>
      </c>
      <c r="C23" s="40">
        <v>3250</v>
      </c>
      <c r="D23" s="40">
        <v>1520</v>
      </c>
      <c r="E23" s="41">
        <v>550</v>
      </c>
      <c r="F23" s="41">
        <v>171</v>
      </c>
      <c r="G23" s="41">
        <v>100</v>
      </c>
      <c r="H23" s="42">
        <f t="shared" si="0"/>
        <v>28391</v>
      </c>
    </row>
    <row r="24" spans="1:8" x14ac:dyDescent="0.25">
      <c r="A24" s="39" t="s">
        <v>71</v>
      </c>
      <c r="B24" s="40">
        <v>22800</v>
      </c>
      <c r="C24" s="40">
        <v>3250</v>
      </c>
      <c r="D24" s="40">
        <v>1520</v>
      </c>
      <c r="E24" s="41">
        <v>550</v>
      </c>
      <c r="F24" s="41">
        <v>171</v>
      </c>
      <c r="G24" s="41">
        <v>100</v>
      </c>
      <c r="H24" s="42">
        <f t="shared" si="0"/>
        <v>28391</v>
      </c>
    </row>
    <row r="25" spans="1:8" x14ac:dyDescent="0.25">
      <c r="A25" s="39" t="s">
        <v>72</v>
      </c>
      <c r="B25" s="40">
        <v>22800</v>
      </c>
      <c r="C25" s="40">
        <v>3250</v>
      </c>
      <c r="D25" s="40">
        <v>1520</v>
      </c>
      <c r="E25" s="41">
        <v>400</v>
      </c>
      <c r="F25" s="41">
        <v>171</v>
      </c>
      <c r="G25" s="41">
        <v>100</v>
      </c>
      <c r="H25" s="42">
        <f t="shared" si="0"/>
        <v>28241</v>
      </c>
    </row>
    <row r="26" spans="1:8" x14ac:dyDescent="0.25">
      <c r="A26" s="39" t="s">
        <v>73</v>
      </c>
      <c r="B26" s="40">
        <v>22800</v>
      </c>
      <c r="C26" s="40">
        <v>3250</v>
      </c>
      <c r="D26" s="40">
        <v>1520</v>
      </c>
      <c r="E26" s="41">
        <v>400</v>
      </c>
      <c r="F26" s="41">
        <v>171</v>
      </c>
      <c r="G26" s="41">
        <v>100</v>
      </c>
      <c r="H26" s="42">
        <f t="shared" si="0"/>
        <v>28241</v>
      </c>
    </row>
    <row r="27" spans="1:8" x14ac:dyDescent="0.25">
      <c r="A27" s="39" t="s">
        <v>74</v>
      </c>
      <c r="B27" s="40">
        <v>22800</v>
      </c>
      <c r="C27" s="40">
        <v>3250</v>
      </c>
      <c r="D27" s="40">
        <v>1515</v>
      </c>
      <c r="E27" s="40">
        <v>550</v>
      </c>
      <c r="F27" s="41">
        <v>171</v>
      </c>
      <c r="G27" s="41">
        <v>100</v>
      </c>
      <c r="H27" s="42">
        <f t="shared" si="0"/>
        <v>28386</v>
      </c>
    </row>
    <row r="28" spans="1:8" x14ac:dyDescent="0.25">
      <c r="A28" s="39" t="s">
        <v>75</v>
      </c>
      <c r="B28" s="40">
        <v>22800</v>
      </c>
      <c r="C28" s="40">
        <v>3250</v>
      </c>
      <c r="D28" s="40">
        <v>1515</v>
      </c>
      <c r="E28" s="40">
        <v>0</v>
      </c>
      <c r="F28" s="41">
        <v>171</v>
      </c>
      <c r="G28" s="41">
        <v>100</v>
      </c>
      <c r="H28" s="42">
        <f t="shared" si="0"/>
        <v>27836</v>
      </c>
    </row>
    <row r="29" spans="1:8" x14ac:dyDescent="0.25">
      <c r="A29" s="39" t="s">
        <v>76</v>
      </c>
      <c r="B29" s="40">
        <v>22800</v>
      </c>
      <c r="C29" s="40">
        <v>3250</v>
      </c>
      <c r="D29" s="40">
        <v>1515</v>
      </c>
      <c r="E29" s="40">
        <v>700</v>
      </c>
      <c r="F29" s="41">
        <v>171</v>
      </c>
      <c r="G29" s="41">
        <v>100</v>
      </c>
      <c r="H29" s="42">
        <f t="shared" si="0"/>
        <v>28536</v>
      </c>
    </row>
    <row r="30" spans="1:8" x14ac:dyDescent="0.25">
      <c r="A30" s="39" t="s">
        <v>77</v>
      </c>
      <c r="B30" s="40">
        <v>22800</v>
      </c>
      <c r="C30" s="40">
        <v>3250</v>
      </c>
      <c r="D30" s="40">
        <v>1515</v>
      </c>
      <c r="E30" s="40">
        <v>550</v>
      </c>
      <c r="F30" s="41">
        <v>171</v>
      </c>
      <c r="G30" s="41">
        <v>100</v>
      </c>
      <c r="H30" s="42">
        <f t="shared" si="0"/>
        <v>28386</v>
      </c>
    </row>
    <row r="31" spans="1:8" x14ac:dyDescent="0.25">
      <c r="A31" s="39" t="s">
        <v>78</v>
      </c>
      <c r="B31" s="40">
        <v>22800</v>
      </c>
      <c r="C31" s="40">
        <v>3250</v>
      </c>
      <c r="D31" s="40">
        <v>1515</v>
      </c>
      <c r="E31" s="41">
        <v>0</v>
      </c>
      <c r="F31" s="41">
        <v>171</v>
      </c>
      <c r="G31" s="41">
        <v>100</v>
      </c>
      <c r="H31" s="42">
        <f t="shared" si="0"/>
        <v>27836</v>
      </c>
    </row>
    <row r="32" spans="1:8" x14ac:dyDescent="0.25">
      <c r="A32" s="39" t="s">
        <v>79</v>
      </c>
      <c r="B32" s="40">
        <v>22800</v>
      </c>
      <c r="C32" s="40">
        <v>3250</v>
      </c>
      <c r="D32" s="40">
        <v>1515</v>
      </c>
      <c r="E32" s="41">
        <v>0</v>
      </c>
      <c r="F32" s="41">
        <v>171</v>
      </c>
      <c r="G32" s="41">
        <v>100</v>
      </c>
      <c r="H32" s="42">
        <f t="shared" si="0"/>
        <v>27836</v>
      </c>
    </row>
    <row r="33" spans="1:8" x14ac:dyDescent="0.25">
      <c r="A33" s="39" t="s">
        <v>80</v>
      </c>
      <c r="B33" s="40">
        <v>22800</v>
      </c>
      <c r="C33" s="40">
        <v>3360</v>
      </c>
      <c r="D33" s="40">
        <v>2965</v>
      </c>
      <c r="E33" s="40">
        <v>0</v>
      </c>
      <c r="F33" s="41">
        <v>171</v>
      </c>
      <c r="G33" s="41">
        <v>100</v>
      </c>
      <c r="H33" s="42">
        <f t="shared" si="0"/>
        <v>29396</v>
      </c>
    </row>
    <row r="34" spans="1:8" x14ac:dyDescent="0.25">
      <c r="A34" s="39" t="s">
        <v>81</v>
      </c>
      <c r="B34" s="40">
        <v>22800</v>
      </c>
      <c r="C34" s="40">
        <v>3360</v>
      </c>
      <c r="D34" s="40">
        <v>2965</v>
      </c>
      <c r="E34" s="40">
        <v>0</v>
      </c>
      <c r="F34" s="41">
        <v>171</v>
      </c>
      <c r="G34" s="41">
        <v>100</v>
      </c>
      <c r="H34" s="42">
        <f t="shared" si="0"/>
        <v>29396</v>
      </c>
    </row>
    <row r="35" spans="1:8" ht="17.25" thickBot="1" x14ac:dyDescent="0.3">
      <c r="A35" s="43" t="s">
        <v>82</v>
      </c>
      <c r="B35" s="44">
        <v>22800</v>
      </c>
      <c r="C35" s="44">
        <v>3360</v>
      </c>
      <c r="D35" s="44">
        <v>2965</v>
      </c>
      <c r="E35" s="44">
        <v>0</v>
      </c>
      <c r="F35" s="45">
        <v>171</v>
      </c>
      <c r="G35" s="45">
        <v>100</v>
      </c>
      <c r="H35" s="46">
        <f>SUM(B35:G35)</f>
        <v>29396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J23" sqref="J23"/>
    </sheetView>
  </sheetViews>
  <sheetFormatPr defaultRowHeight="16.5" x14ac:dyDescent="0.25"/>
  <cols>
    <col min="1" max="1" width="10.625" style="30" customWidth="1"/>
    <col min="2" max="4" width="10.625" style="31" customWidth="1"/>
    <col min="5" max="5" width="8.75" style="32" customWidth="1"/>
    <col min="6" max="7" width="10.625" style="32" customWidth="1"/>
    <col min="8" max="8" width="13.375" style="31" customWidth="1"/>
    <col min="9" max="9" width="11.875" style="3" bestFit="1" customWidth="1"/>
    <col min="10" max="254" width="9" style="3"/>
    <col min="255" max="255" width="10.625" style="3" customWidth="1"/>
    <col min="256" max="256" width="6.625" style="3" customWidth="1"/>
    <col min="257" max="259" width="10.625" style="3" customWidth="1"/>
    <col min="260" max="260" width="8.75" style="3" customWidth="1"/>
    <col min="261" max="262" width="10.625" style="3" customWidth="1"/>
    <col min="263" max="263" width="13.375" style="3" customWidth="1"/>
    <col min="264" max="264" width="12" style="3" customWidth="1"/>
    <col min="265" max="265" width="11.875" style="3" bestFit="1" customWidth="1"/>
    <col min="266" max="510" width="9" style="3"/>
    <col min="511" max="511" width="10.625" style="3" customWidth="1"/>
    <col min="512" max="512" width="6.625" style="3" customWidth="1"/>
    <col min="513" max="515" width="10.625" style="3" customWidth="1"/>
    <col min="516" max="516" width="8.75" style="3" customWidth="1"/>
    <col min="517" max="518" width="10.625" style="3" customWidth="1"/>
    <col min="519" max="519" width="13.375" style="3" customWidth="1"/>
    <col min="520" max="520" width="12" style="3" customWidth="1"/>
    <col min="521" max="521" width="11.875" style="3" bestFit="1" customWidth="1"/>
    <col min="522" max="766" width="9" style="3"/>
    <col min="767" max="767" width="10.625" style="3" customWidth="1"/>
    <col min="768" max="768" width="6.625" style="3" customWidth="1"/>
    <col min="769" max="771" width="10.625" style="3" customWidth="1"/>
    <col min="772" max="772" width="8.75" style="3" customWidth="1"/>
    <col min="773" max="774" width="10.625" style="3" customWidth="1"/>
    <col min="775" max="775" width="13.375" style="3" customWidth="1"/>
    <col min="776" max="776" width="12" style="3" customWidth="1"/>
    <col min="777" max="777" width="11.875" style="3" bestFit="1" customWidth="1"/>
    <col min="778" max="1022" width="9" style="3"/>
    <col min="1023" max="1023" width="10.625" style="3" customWidth="1"/>
    <col min="1024" max="1024" width="6.625" style="3" customWidth="1"/>
    <col min="1025" max="1027" width="10.625" style="3" customWidth="1"/>
    <col min="1028" max="1028" width="8.75" style="3" customWidth="1"/>
    <col min="1029" max="1030" width="10.625" style="3" customWidth="1"/>
    <col min="1031" max="1031" width="13.375" style="3" customWidth="1"/>
    <col min="1032" max="1032" width="12" style="3" customWidth="1"/>
    <col min="1033" max="1033" width="11.875" style="3" bestFit="1" customWidth="1"/>
    <col min="1034" max="1278" width="9" style="3"/>
    <col min="1279" max="1279" width="10.625" style="3" customWidth="1"/>
    <col min="1280" max="1280" width="6.625" style="3" customWidth="1"/>
    <col min="1281" max="1283" width="10.625" style="3" customWidth="1"/>
    <col min="1284" max="1284" width="8.75" style="3" customWidth="1"/>
    <col min="1285" max="1286" width="10.625" style="3" customWidth="1"/>
    <col min="1287" max="1287" width="13.375" style="3" customWidth="1"/>
    <col min="1288" max="1288" width="12" style="3" customWidth="1"/>
    <col min="1289" max="1289" width="11.875" style="3" bestFit="1" customWidth="1"/>
    <col min="1290" max="1534" width="9" style="3"/>
    <col min="1535" max="1535" width="10.625" style="3" customWidth="1"/>
    <col min="1536" max="1536" width="6.625" style="3" customWidth="1"/>
    <col min="1537" max="1539" width="10.625" style="3" customWidth="1"/>
    <col min="1540" max="1540" width="8.75" style="3" customWidth="1"/>
    <col min="1541" max="1542" width="10.625" style="3" customWidth="1"/>
    <col min="1543" max="1543" width="13.375" style="3" customWidth="1"/>
    <col min="1544" max="1544" width="12" style="3" customWidth="1"/>
    <col min="1545" max="1545" width="11.875" style="3" bestFit="1" customWidth="1"/>
    <col min="1546" max="1790" width="9" style="3"/>
    <col min="1791" max="1791" width="10.625" style="3" customWidth="1"/>
    <col min="1792" max="1792" width="6.625" style="3" customWidth="1"/>
    <col min="1793" max="1795" width="10.625" style="3" customWidth="1"/>
    <col min="1796" max="1796" width="8.75" style="3" customWidth="1"/>
    <col min="1797" max="1798" width="10.625" style="3" customWidth="1"/>
    <col min="1799" max="1799" width="13.375" style="3" customWidth="1"/>
    <col min="1800" max="1800" width="12" style="3" customWidth="1"/>
    <col min="1801" max="1801" width="11.875" style="3" bestFit="1" customWidth="1"/>
    <col min="1802" max="2046" width="9" style="3"/>
    <col min="2047" max="2047" width="10.625" style="3" customWidth="1"/>
    <col min="2048" max="2048" width="6.625" style="3" customWidth="1"/>
    <col min="2049" max="2051" width="10.625" style="3" customWidth="1"/>
    <col min="2052" max="2052" width="8.75" style="3" customWidth="1"/>
    <col min="2053" max="2054" width="10.625" style="3" customWidth="1"/>
    <col min="2055" max="2055" width="13.375" style="3" customWidth="1"/>
    <col min="2056" max="2056" width="12" style="3" customWidth="1"/>
    <col min="2057" max="2057" width="11.875" style="3" bestFit="1" customWidth="1"/>
    <col min="2058" max="2302" width="9" style="3"/>
    <col min="2303" max="2303" width="10.625" style="3" customWidth="1"/>
    <col min="2304" max="2304" width="6.625" style="3" customWidth="1"/>
    <col min="2305" max="2307" width="10.625" style="3" customWidth="1"/>
    <col min="2308" max="2308" width="8.75" style="3" customWidth="1"/>
    <col min="2309" max="2310" width="10.625" style="3" customWidth="1"/>
    <col min="2311" max="2311" width="13.375" style="3" customWidth="1"/>
    <col min="2312" max="2312" width="12" style="3" customWidth="1"/>
    <col min="2313" max="2313" width="11.875" style="3" bestFit="1" customWidth="1"/>
    <col min="2314" max="2558" width="9" style="3"/>
    <col min="2559" max="2559" width="10.625" style="3" customWidth="1"/>
    <col min="2560" max="2560" width="6.625" style="3" customWidth="1"/>
    <col min="2561" max="2563" width="10.625" style="3" customWidth="1"/>
    <col min="2564" max="2564" width="8.75" style="3" customWidth="1"/>
    <col min="2565" max="2566" width="10.625" style="3" customWidth="1"/>
    <col min="2567" max="2567" width="13.375" style="3" customWidth="1"/>
    <col min="2568" max="2568" width="12" style="3" customWidth="1"/>
    <col min="2569" max="2569" width="11.875" style="3" bestFit="1" customWidth="1"/>
    <col min="2570" max="2814" width="9" style="3"/>
    <col min="2815" max="2815" width="10.625" style="3" customWidth="1"/>
    <col min="2816" max="2816" width="6.625" style="3" customWidth="1"/>
    <col min="2817" max="2819" width="10.625" style="3" customWidth="1"/>
    <col min="2820" max="2820" width="8.75" style="3" customWidth="1"/>
    <col min="2821" max="2822" width="10.625" style="3" customWidth="1"/>
    <col min="2823" max="2823" width="13.375" style="3" customWidth="1"/>
    <col min="2824" max="2824" width="12" style="3" customWidth="1"/>
    <col min="2825" max="2825" width="11.875" style="3" bestFit="1" customWidth="1"/>
    <col min="2826" max="3070" width="9" style="3"/>
    <col min="3071" max="3071" width="10.625" style="3" customWidth="1"/>
    <col min="3072" max="3072" width="6.625" style="3" customWidth="1"/>
    <col min="3073" max="3075" width="10.625" style="3" customWidth="1"/>
    <col min="3076" max="3076" width="8.75" style="3" customWidth="1"/>
    <col min="3077" max="3078" width="10.625" style="3" customWidth="1"/>
    <col min="3079" max="3079" width="13.375" style="3" customWidth="1"/>
    <col min="3080" max="3080" width="12" style="3" customWidth="1"/>
    <col min="3081" max="3081" width="11.875" style="3" bestFit="1" customWidth="1"/>
    <col min="3082" max="3326" width="9" style="3"/>
    <col min="3327" max="3327" width="10.625" style="3" customWidth="1"/>
    <col min="3328" max="3328" width="6.625" style="3" customWidth="1"/>
    <col min="3329" max="3331" width="10.625" style="3" customWidth="1"/>
    <col min="3332" max="3332" width="8.75" style="3" customWidth="1"/>
    <col min="3333" max="3334" width="10.625" style="3" customWidth="1"/>
    <col min="3335" max="3335" width="13.375" style="3" customWidth="1"/>
    <col min="3336" max="3336" width="12" style="3" customWidth="1"/>
    <col min="3337" max="3337" width="11.875" style="3" bestFit="1" customWidth="1"/>
    <col min="3338" max="3582" width="9" style="3"/>
    <col min="3583" max="3583" width="10.625" style="3" customWidth="1"/>
    <col min="3584" max="3584" width="6.625" style="3" customWidth="1"/>
    <col min="3585" max="3587" width="10.625" style="3" customWidth="1"/>
    <col min="3588" max="3588" width="8.75" style="3" customWidth="1"/>
    <col min="3589" max="3590" width="10.625" style="3" customWidth="1"/>
    <col min="3591" max="3591" width="13.375" style="3" customWidth="1"/>
    <col min="3592" max="3592" width="12" style="3" customWidth="1"/>
    <col min="3593" max="3593" width="11.875" style="3" bestFit="1" customWidth="1"/>
    <col min="3594" max="3838" width="9" style="3"/>
    <col min="3839" max="3839" width="10.625" style="3" customWidth="1"/>
    <col min="3840" max="3840" width="6.625" style="3" customWidth="1"/>
    <col min="3841" max="3843" width="10.625" style="3" customWidth="1"/>
    <col min="3844" max="3844" width="8.75" style="3" customWidth="1"/>
    <col min="3845" max="3846" width="10.625" style="3" customWidth="1"/>
    <col min="3847" max="3847" width="13.375" style="3" customWidth="1"/>
    <col min="3848" max="3848" width="12" style="3" customWidth="1"/>
    <col min="3849" max="3849" width="11.875" style="3" bestFit="1" customWidth="1"/>
    <col min="3850" max="4094" width="9" style="3"/>
    <col min="4095" max="4095" width="10.625" style="3" customWidth="1"/>
    <col min="4096" max="4096" width="6.625" style="3" customWidth="1"/>
    <col min="4097" max="4099" width="10.625" style="3" customWidth="1"/>
    <col min="4100" max="4100" width="8.75" style="3" customWidth="1"/>
    <col min="4101" max="4102" width="10.625" style="3" customWidth="1"/>
    <col min="4103" max="4103" width="13.375" style="3" customWidth="1"/>
    <col min="4104" max="4104" width="12" style="3" customWidth="1"/>
    <col min="4105" max="4105" width="11.875" style="3" bestFit="1" customWidth="1"/>
    <col min="4106" max="4350" width="9" style="3"/>
    <col min="4351" max="4351" width="10.625" style="3" customWidth="1"/>
    <col min="4352" max="4352" width="6.625" style="3" customWidth="1"/>
    <col min="4353" max="4355" width="10.625" style="3" customWidth="1"/>
    <col min="4356" max="4356" width="8.75" style="3" customWidth="1"/>
    <col min="4357" max="4358" width="10.625" style="3" customWidth="1"/>
    <col min="4359" max="4359" width="13.375" style="3" customWidth="1"/>
    <col min="4360" max="4360" width="12" style="3" customWidth="1"/>
    <col min="4361" max="4361" width="11.875" style="3" bestFit="1" customWidth="1"/>
    <col min="4362" max="4606" width="9" style="3"/>
    <col min="4607" max="4607" width="10.625" style="3" customWidth="1"/>
    <col min="4608" max="4608" width="6.625" style="3" customWidth="1"/>
    <col min="4609" max="4611" width="10.625" style="3" customWidth="1"/>
    <col min="4612" max="4612" width="8.75" style="3" customWidth="1"/>
    <col min="4613" max="4614" width="10.625" style="3" customWidth="1"/>
    <col min="4615" max="4615" width="13.375" style="3" customWidth="1"/>
    <col min="4616" max="4616" width="12" style="3" customWidth="1"/>
    <col min="4617" max="4617" width="11.875" style="3" bestFit="1" customWidth="1"/>
    <col min="4618" max="4862" width="9" style="3"/>
    <col min="4863" max="4863" width="10.625" style="3" customWidth="1"/>
    <col min="4864" max="4864" width="6.625" style="3" customWidth="1"/>
    <col min="4865" max="4867" width="10.625" style="3" customWidth="1"/>
    <col min="4868" max="4868" width="8.75" style="3" customWidth="1"/>
    <col min="4869" max="4870" width="10.625" style="3" customWidth="1"/>
    <col min="4871" max="4871" width="13.375" style="3" customWidth="1"/>
    <col min="4872" max="4872" width="12" style="3" customWidth="1"/>
    <col min="4873" max="4873" width="11.875" style="3" bestFit="1" customWidth="1"/>
    <col min="4874" max="5118" width="9" style="3"/>
    <col min="5119" max="5119" width="10.625" style="3" customWidth="1"/>
    <col min="5120" max="5120" width="6.625" style="3" customWidth="1"/>
    <col min="5121" max="5123" width="10.625" style="3" customWidth="1"/>
    <col min="5124" max="5124" width="8.75" style="3" customWidth="1"/>
    <col min="5125" max="5126" width="10.625" style="3" customWidth="1"/>
    <col min="5127" max="5127" width="13.375" style="3" customWidth="1"/>
    <col min="5128" max="5128" width="12" style="3" customWidth="1"/>
    <col min="5129" max="5129" width="11.875" style="3" bestFit="1" customWidth="1"/>
    <col min="5130" max="5374" width="9" style="3"/>
    <col min="5375" max="5375" width="10.625" style="3" customWidth="1"/>
    <col min="5376" max="5376" width="6.625" style="3" customWidth="1"/>
    <col min="5377" max="5379" width="10.625" style="3" customWidth="1"/>
    <col min="5380" max="5380" width="8.75" style="3" customWidth="1"/>
    <col min="5381" max="5382" width="10.625" style="3" customWidth="1"/>
    <col min="5383" max="5383" width="13.375" style="3" customWidth="1"/>
    <col min="5384" max="5384" width="12" style="3" customWidth="1"/>
    <col min="5385" max="5385" width="11.875" style="3" bestFit="1" customWidth="1"/>
    <col min="5386" max="5630" width="9" style="3"/>
    <col min="5631" max="5631" width="10.625" style="3" customWidth="1"/>
    <col min="5632" max="5632" width="6.625" style="3" customWidth="1"/>
    <col min="5633" max="5635" width="10.625" style="3" customWidth="1"/>
    <col min="5636" max="5636" width="8.75" style="3" customWidth="1"/>
    <col min="5637" max="5638" width="10.625" style="3" customWidth="1"/>
    <col min="5639" max="5639" width="13.375" style="3" customWidth="1"/>
    <col min="5640" max="5640" width="12" style="3" customWidth="1"/>
    <col min="5641" max="5641" width="11.875" style="3" bestFit="1" customWidth="1"/>
    <col min="5642" max="5886" width="9" style="3"/>
    <col min="5887" max="5887" width="10.625" style="3" customWidth="1"/>
    <col min="5888" max="5888" width="6.625" style="3" customWidth="1"/>
    <col min="5889" max="5891" width="10.625" style="3" customWidth="1"/>
    <col min="5892" max="5892" width="8.75" style="3" customWidth="1"/>
    <col min="5893" max="5894" width="10.625" style="3" customWidth="1"/>
    <col min="5895" max="5895" width="13.375" style="3" customWidth="1"/>
    <col min="5896" max="5896" width="12" style="3" customWidth="1"/>
    <col min="5897" max="5897" width="11.875" style="3" bestFit="1" customWidth="1"/>
    <col min="5898" max="6142" width="9" style="3"/>
    <col min="6143" max="6143" width="10.625" style="3" customWidth="1"/>
    <col min="6144" max="6144" width="6.625" style="3" customWidth="1"/>
    <col min="6145" max="6147" width="10.625" style="3" customWidth="1"/>
    <col min="6148" max="6148" width="8.75" style="3" customWidth="1"/>
    <col min="6149" max="6150" width="10.625" style="3" customWidth="1"/>
    <col min="6151" max="6151" width="13.375" style="3" customWidth="1"/>
    <col min="6152" max="6152" width="12" style="3" customWidth="1"/>
    <col min="6153" max="6153" width="11.875" style="3" bestFit="1" customWidth="1"/>
    <col min="6154" max="6398" width="9" style="3"/>
    <col min="6399" max="6399" width="10.625" style="3" customWidth="1"/>
    <col min="6400" max="6400" width="6.625" style="3" customWidth="1"/>
    <col min="6401" max="6403" width="10.625" style="3" customWidth="1"/>
    <col min="6404" max="6404" width="8.75" style="3" customWidth="1"/>
    <col min="6405" max="6406" width="10.625" style="3" customWidth="1"/>
    <col min="6407" max="6407" width="13.375" style="3" customWidth="1"/>
    <col min="6408" max="6408" width="12" style="3" customWidth="1"/>
    <col min="6409" max="6409" width="11.875" style="3" bestFit="1" customWidth="1"/>
    <col min="6410" max="6654" width="9" style="3"/>
    <col min="6655" max="6655" width="10.625" style="3" customWidth="1"/>
    <col min="6656" max="6656" width="6.625" style="3" customWidth="1"/>
    <col min="6657" max="6659" width="10.625" style="3" customWidth="1"/>
    <col min="6660" max="6660" width="8.75" style="3" customWidth="1"/>
    <col min="6661" max="6662" width="10.625" style="3" customWidth="1"/>
    <col min="6663" max="6663" width="13.375" style="3" customWidth="1"/>
    <col min="6664" max="6664" width="12" style="3" customWidth="1"/>
    <col min="6665" max="6665" width="11.875" style="3" bestFit="1" customWidth="1"/>
    <col min="6666" max="6910" width="9" style="3"/>
    <col min="6911" max="6911" width="10.625" style="3" customWidth="1"/>
    <col min="6912" max="6912" width="6.625" style="3" customWidth="1"/>
    <col min="6913" max="6915" width="10.625" style="3" customWidth="1"/>
    <col min="6916" max="6916" width="8.75" style="3" customWidth="1"/>
    <col min="6917" max="6918" width="10.625" style="3" customWidth="1"/>
    <col min="6919" max="6919" width="13.375" style="3" customWidth="1"/>
    <col min="6920" max="6920" width="12" style="3" customWidth="1"/>
    <col min="6921" max="6921" width="11.875" style="3" bestFit="1" customWidth="1"/>
    <col min="6922" max="7166" width="9" style="3"/>
    <col min="7167" max="7167" width="10.625" style="3" customWidth="1"/>
    <col min="7168" max="7168" width="6.625" style="3" customWidth="1"/>
    <col min="7169" max="7171" width="10.625" style="3" customWidth="1"/>
    <col min="7172" max="7172" width="8.75" style="3" customWidth="1"/>
    <col min="7173" max="7174" width="10.625" style="3" customWidth="1"/>
    <col min="7175" max="7175" width="13.375" style="3" customWidth="1"/>
    <col min="7176" max="7176" width="12" style="3" customWidth="1"/>
    <col min="7177" max="7177" width="11.875" style="3" bestFit="1" customWidth="1"/>
    <col min="7178" max="7422" width="9" style="3"/>
    <col min="7423" max="7423" width="10.625" style="3" customWidth="1"/>
    <col min="7424" max="7424" width="6.625" style="3" customWidth="1"/>
    <col min="7425" max="7427" width="10.625" style="3" customWidth="1"/>
    <col min="7428" max="7428" width="8.75" style="3" customWidth="1"/>
    <col min="7429" max="7430" width="10.625" style="3" customWidth="1"/>
    <col min="7431" max="7431" width="13.375" style="3" customWidth="1"/>
    <col min="7432" max="7432" width="12" style="3" customWidth="1"/>
    <col min="7433" max="7433" width="11.875" style="3" bestFit="1" customWidth="1"/>
    <col min="7434" max="7678" width="9" style="3"/>
    <col min="7679" max="7679" width="10.625" style="3" customWidth="1"/>
    <col min="7680" max="7680" width="6.625" style="3" customWidth="1"/>
    <col min="7681" max="7683" width="10.625" style="3" customWidth="1"/>
    <col min="7684" max="7684" width="8.75" style="3" customWidth="1"/>
    <col min="7685" max="7686" width="10.625" style="3" customWidth="1"/>
    <col min="7687" max="7687" width="13.375" style="3" customWidth="1"/>
    <col min="7688" max="7688" width="12" style="3" customWidth="1"/>
    <col min="7689" max="7689" width="11.875" style="3" bestFit="1" customWidth="1"/>
    <col min="7690" max="7934" width="9" style="3"/>
    <col min="7935" max="7935" width="10.625" style="3" customWidth="1"/>
    <col min="7936" max="7936" width="6.625" style="3" customWidth="1"/>
    <col min="7937" max="7939" width="10.625" style="3" customWidth="1"/>
    <col min="7940" max="7940" width="8.75" style="3" customWidth="1"/>
    <col min="7941" max="7942" width="10.625" style="3" customWidth="1"/>
    <col min="7943" max="7943" width="13.375" style="3" customWidth="1"/>
    <col min="7944" max="7944" width="12" style="3" customWidth="1"/>
    <col min="7945" max="7945" width="11.875" style="3" bestFit="1" customWidth="1"/>
    <col min="7946" max="8190" width="9" style="3"/>
    <col min="8191" max="8191" width="10.625" style="3" customWidth="1"/>
    <col min="8192" max="8192" width="6.625" style="3" customWidth="1"/>
    <col min="8193" max="8195" width="10.625" style="3" customWidth="1"/>
    <col min="8196" max="8196" width="8.75" style="3" customWidth="1"/>
    <col min="8197" max="8198" width="10.625" style="3" customWidth="1"/>
    <col min="8199" max="8199" width="13.375" style="3" customWidth="1"/>
    <col min="8200" max="8200" width="12" style="3" customWidth="1"/>
    <col min="8201" max="8201" width="11.875" style="3" bestFit="1" customWidth="1"/>
    <col min="8202" max="8446" width="9" style="3"/>
    <col min="8447" max="8447" width="10.625" style="3" customWidth="1"/>
    <col min="8448" max="8448" width="6.625" style="3" customWidth="1"/>
    <col min="8449" max="8451" width="10.625" style="3" customWidth="1"/>
    <col min="8452" max="8452" width="8.75" style="3" customWidth="1"/>
    <col min="8453" max="8454" width="10.625" style="3" customWidth="1"/>
    <col min="8455" max="8455" width="13.375" style="3" customWidth="1"/>
    <col min="8456" max="8456" width="12" style="3" customWidth="1"/>
    <col min="8457" max="8457" width="11.875" style="3" bestFit="1" customWidth="1"/>
    <col min="8458" max="8702" width="9" style="3"/>
    <col min="8703" max="8703" width="10.625" style="3" customWidth="1"/>
    <col min="8704" max="8704" width="6.625" style="3" customWidth="1"/>
    <col min="8705" max="8707" width="10.625" style="3" customWidth="1"/>
    <col min="8708" max="8708" width="8.75" style="3" customWidth="1"/>
    <col min="8709" max="8710" width="10.625" style="3" customWidth="1"/>
    <col min="8711" max="8711" width="13.375" style="3" customWidth="1"/>
    <col min="8712" max="8712" width="12" style="3" customWidth="1"/>
    <col min="8713" max="8713" width="11.875" style="3" bestFit="1" customWidth="1"/>
    <col min="8714" max="8958" width="9" style="3"/>
    <col min="8959" max="8959" width="10.625" style="3" customWidth="1"/>
    <col min="8960" max="8960" width="6.625" style="3" customWidth="1"/>
    <col min="8961" max="8963" width="10.625" style="3" customWidth="1"/>
    <col min="8964" max="8964" width="8.75" style="3" customWidth="1"/>
    <col min="8965" max="8966" width="10.625" style="3" customWidth="1"/>
    <col min="8967" max="8967" width="13.375" style="3" customWidth="1"/>
    <col min="8968" max="8968" width="12" style="3" customWidth="1"/>
    <col min="8969" max="8969" width="11.875" style="3" bestFit="1" customWidth="1"/>
    <col min="8970" max="9214" width="9" style="3"/>
    <col min="9215" max="9215" width="10.625" style="3" customWidth="1"/>
    <col min="9216" max="9216" width="6.625" style="3" customWidth="1"/>
    <col min="9217" max="9219" width="10.625" style="3" customWidth="1"/>
    <col min="9220" max="9220" width="8.75" style="3" customWidth="1"/>
    <col min="9221" max="9222" width="10.625" style="3" customWidth="1"/>
    <col min="9223" max="9223" width="13.375" style="3" customWidth="1"/>
    <col min="9224" max="9224" width="12" style="3" customWidth="1"/>
    <col min="9225" max="9225" width="11.875" style="3" bestFit="1" customWidth="1"/>
    <col min="9226" max="9470" width="9" style="3"/>
    <col min="9471" max="9471" width="10.625" style="3" customWidth="1"/>
    <col min="9472" max="9472" width="6.625" style="3" customWidth="1"/>
    <col min="9473" max="9475" width="10.625" style="3" customWidth="1"/>
    <col min="9476" max="9476" width="8.75" style="3" customWidth="1"/>
    <col min="9477" max="9478" width="10.625" style="3" customWidth="1"/>
    <col min="9479" max="9479" width="13.375" style="3" customWidth="1"/>
    <col min="9480" max="9480" width="12" style="3" customWidth="1"/>
    <col min="9481" max="9481" width="11.875" style="3" bestFit="1" customWidth="1"/>
    <col min="9482" max="9726" width="9" style="3"/>
    <col min="9727" max="9727" width="10.625" style="3" customWidth="1"/>
    <col min="9728" max="9728" width="6.625" style="3" customWidth="1"/>
    <col min="9729" max="9731" width="10.625" style="3" customWidth="1"/>
    <col min="9732" max="9732" width="8.75" style="3" customWidth="1"/>
    <col min="9733" max="9734" width="10.625" style="3" customWidth="1"/>
    <col min="9735" max="9735" width="13.375" style="3" customWidth="1"/>
    <col min="9736" max="9736" width="12" style="3" customWidth="1"/>
    <col min="9737" max="9737" width="11.875" style="3" bestFit="1" customWidth="1"/>
    <col min="9738" max="9982" width="9" style="3"/>
    <col min="9983" max="9983" width="10.625" style="3" customWidth="1"/>
    <col min="9984" max="9984" width="6.625" style="3" customWidth="1"/>
    <col min="9985" max="9987" width="10.625" style="3" customWidth="1"/>
    <col min="9988" max="9988" width="8.75" style="3" customWidth="1"/>
    <col min="9989" max="9990" width="10.625" style="3" customWidth="1"/>
    <col min="9991" max="9991" width="13.375" style="3" customWidth="1"/>
    <col min="9992" max="9992" width="12" style="3" customWidth="1"/>
    <col min="9993" max="9993" width="11.875" style="3" bestFit="1" customWidth="1"/>
    <col min="9994" max="10238" width="9" style="3"/>
    <col min="10239" max="10239" width="10.625" style="3" customWidth="1"/>
    <col min="10240" max="10240" width="6.625" style="3" customWidth="1"/>
    <col min="10241" max="10243" width="10.625" style="3" customWidth="1"/>
    <col min="10244" max="10244" width="8.75" style="3" customWidth="1"/>
    <col min="10245" max="10246" width="10.625" style="3" customWidth="1"/>
    <col min="10247" max="10247" width="13.375" style="3" customWidth="1"/>
    <col min="10248" max="10248" width="12" style="3" customWidth="1"/>
    <col min="10249" max="10249" width="11.875" style="3" bestFit="1" customWidth="1"/>
    <col min="10250" max="10494" width="9" style="3"/>
    <col min="10495" max="10495" width="10.625" style="3" customWidth="1"/>
    <col min="10496" max="10496" width="6.625" style="3" customWidth="1"/>
    <col min="10497" max="10499" width="10.625" style="3" customWidth="1"/>
    <col min="10500" max="10500" width="8.75" style="3" customWidth="1"/>
    <col min="10501" max="10502" width="10.625" style="3" customWidth="1"/>
    <col min="10503" max="10503" width="13.375" style="3" customWidth="1"/>
    <col min="10504" max="10504" width="12" style="3" customWidth="1"/>
    <col min="10505" max="10505" width="11.875" style="3" bestFit="1" customWidth="1"/>
    <col min="10506" max="10750" width="9" style="3"/>
    <col min="10751" max="10751" width="10.625" style="3" customWidth="1"/>
    <col min="10752" max="10752" width="6.625" style="3" customWidth="1"/>
    <col min="10753" max="10755" width="10.625" style="3" customWidth="1"/>
    <col min="10756" max="10756" width="8.75" style="3" customWidth="1"/>
    <col min="10757" max="10758" width="10.625" style="3" customWidth="1"/>
    <col min="10759" max="10759" width="13.375" style="3" customWidth="1"/>
    <col min="10760" max="10760" width="12" style="3" customWidth="1"/>
    <col min="10761" max="10761" width="11.875" style="3" bestFit="1" customWidth="1"/>
    <col min="10762" max="11006" width="9" style="3"/>
    <col min="11007" max="11007" width="10.625" style="3" customWidth="1"/>
    <col min="11008" max="11008" width="6.625" style="3" customWidth="1"/>
    <col min="11009" max="11011" width="10.625" style="3" customWidth="1"/>
    <col min="11012" max="11012" width="8.75" style="3" customWidth="1"/>
    <col min="11013" max="11014" width="10.625" style="3" customWidth="1"/>
    <col min="11015" max="11015" width="13.375" style="3" customWidth="1"/>
    <col min="11016" max="11016" width="12" style="3" customWidth="1"/>
    <col min="11017" max="11017" width="11.875" style="3" bestFit="1" customWidth="1"/>
    <col min="11018" max="11262" width="9" style="3"/>
    <col min="11263" max="11263" width="10.625" style="3" customWidth="1"/>
    <col min="11264" max="11264" width="6.625" style="3" customWidth="1"/>
    <col min="11265" max="11267" width="10.625" style="3" customWidth="1"/>
    <col min="11268" max="11268" width="8.75" style="3" customWidth="1"/>
    <col min="11269" max="11270" width="10.625" style="3" customWidth="1"/>
    <col min="11271" max="11271" width="13.375" style="3" customWidth="1"/>
    <col min="11272" max="11272" width="12" style="3" customWidth="1"/>
    <col min="11273" max="11273" width="11.875" style="3" bestFit="1" customWidth="1"/>
    <col min="11274" max="11518" width="9" style="3"/>
    <col min="11519" max="11519" width="10.625" style="3" customWidth="1"/>
    <col min="11520" max="11520" width="6.625" style="3" customWidth="1"/>
    <col min="11521" max="11523" width="10.625" style="3" customWidth="1"/>
    <col min="11524" max="11524" width="8.75" style="3" customWidth="1"/>
    <col min="11525" max="11526" width="10.625" style="3" customWidth="1"/>
    <col min="11527" max="11527" width="13.375" style="3" customWidth="1"/>
    <col min="11528" max="11528" width="12" style="3" customWidth="1"/>
    <col min="11529" max="11529" width="11.875" style="3" bestFit="1" customWidth="1"/>
    <col min="11530" max="11774" width="9" style="3"/>
    <col min="11775" max="11775" width="10.625" style="3" customWidth="1"/>
    <col min="11776" max="11776" width="6.625" style="3" customWidth="1"/>
    <col min="11777" max="11779" width="10.625" style="3" customWidth="1"/>
    <col min="11780" max="11780" width="8.75" style="3" customWidth="1"/>
    <col min="11781" max="11782" width="10.625" style="3" customWidth="1"/>
    <col min="11783" max="11783" width="13.375" style="3" customWidth="1"/>
    <col min="11784" max="11784" width="12" style="3" customWidth="1"/>
    <col min="11785" max="11785" width="11.875" style="3" bestFit="1" customWidth="1"/>
    <col min="11786" max="12030" width="9" style="3"/>
    <col min="12031" max="12031" width="10.625" style="3" customWidth="1"/>
    <col min="12032" max="12032" width="6.625" style="3" customWidth="1"/>
    <col min="12033" max="12035" width="10.625" style="3" customWidth="1"/>
    <col min="12036" max="12036" width="8.75" style="3" customWidth="1"/>
    <col min="12037" max="12038" width="10.625" style="3" customWidth="1"/>
    <col min="12039" max="12039" width="13.375" style="3" customWidth="1"/>
    <col min="12040" max="12040" width="12" style="3" customWidth="1"/>
    <col min="12041" max="12041" width="11.875" style="3" bestFit="1" customWidth="1"/>
    <col min="12042" max="12286" width="9" style="3"/>
    <col min="12287" max="12287" width="10.625" style="3" customWidth="1"/>
    <col min="12288" max="12288" width="6.625" style="3" customWidth="1"/>
    <col min="12289" max="12291" width="10.625" style="3" customWidth="1"/>
    <col min="12292" max="12292" width="8.75" style="3" customWidth="1"/>
    <col min="12293" max="12294" width="10.625" style="3" customWidth="1"/>
    <col min="12295" max="12295" width="13.375" style="3" customWidth="1"/>
    <col min="12296" max="12296" width="12" style="3" customWidth="1"/>
    <col min="12297" max="12297" width="11.875" style="3" bestFit="1" customWidth="1"/>
    <col min="12298" max="12542" width="9" style="3"/>
    <col min="12543" max="12543" width="10.625" style="3" customWidth="1"/>
    <col min="12544" max="12544" width="6.625" style="3" customWidth="1"/>
    <col min="12545" max="12547" width="10.625" style="3" customWidth="1"/>
    <col min="12548" max="12548" width="8.75" style="3" customWidth="1"/>
    <col min="12549" max="12550" width="10.625" style="3" customWidth="1"/>
    <col min="12551" max="12551" width="13.375" style="3" customWidth="1"/>
    <col min="12552" max="12552" width="12" style="3" customWidth="1"/>
    <col min="12553" max="12553" width="11.875" style="3" bestFit="1" customWidth="1"/>
    <col min="12554" max="12798" width="9" style="3"/>
    <col min="12799" max="12799" width="10.625" style="3" customWidth="1"/>
    <col min="12800" max="12800" width="6.625" style="3" customWidth="1"/>
    <col min="12801" max="12803" width="10.625" style="3" customWidth="1"/>
    <col min="12804" max="12804" width="8.75" style="3" customWidth="1"/>
    <col min="12805" max="12806" width="10.625" style="3" customWidth="1"/>
    <col min="12807" max="12807" width="13.375" style="3" customWidth="1"/>
    <col min="12808" max="12808" width="12" style="3" customWidth="1"/>
    <col min="12809" max="12809" width="11.875" style="3" bestFit="1" customWidth="1"/>
    <col min="12810" max="13054" width="9" style="3"/>
    <col min="13055" max="13055" width="10.625" style="3" customWidth="1"/>
    <col min="13056" max="13056" width="6.625" style="3" customWidth="1"/>
    <col min="13057" max="13059" width="10.625" style="3" customWidth="1"/>
    <col min="13060" max="13060" width="8.75" style="3" customWidth="1"/>
    <col min="13061" max="13062" width="10.625" style="3" customWidth="1"/>
    <col min="13063" max="13063" width="13.375" style="3" customWidth="1"/>
    <col min="13064" max="13064" width="12" style="3" customWidth="1"/>
    <col min="13065" max="13065" width="11.875" style="3" bestFit="1" customWidth="1"/>
    <col min="13066" max="13310" width="9" style="3"/>
    <col min="13311" max="13311" width="10.625" style="3" customWidth="1"/>
    <col min="13312" max="13312" width="6.625" style="3" customWidth="1"/>
    <col min="13313" max="13315" width="10.625" style="3" customWidth="1"/>
    <col min="13316" max="13316" width="8.75" style="3" customWidth="1"/>
    <col min="13317" max="13318" width="10.625" style="3" customWidth="1"/>
    <col min="13319" max="13319" width="13.375" style="3" customWidth="1"/>
    <col min="13320" max="13320" width="12" style="3" customWidth="1"/>
    <col min="13321" max="13321" width="11.875" style="3" bestFit="1" customWidth="1"/>
    <col min="13322" max="13566" width="9" style="3"/>
    <col min="13567" max="13567" width="10.625" style="3" customWidth="1"/>
    <col min="13568" max="13568" width="6.625" style="3" customWidth="1"/>
    <col min="13569" max="13571" width="10.625" style="3" customWidth="1"/>
    <col min="13572" max="13572" width="8.75" style="3" customWidth="1"/>
    <col min="13573" max="13574" width="10.625" style="3" customWidth="1"/>
    <col min="13575" max="13575" width="13.375" style="3" customWidth="1"/>
    <col min="13576" max="13576" width="12" style="3" customWidth="1"/>
    <col min="13577" max="13577" width="11.875" style="3" bestFit="1" customWidth="1"/>
    <col min="13578" max="13822" width="9" style="3"/>
    <col min="13823" max="13823" width="10.625" style="3" customWidth="1"/>
    <col min="13824" max="13824" width="6.625" style="3" customWidth="1"/>
    <col min="13825" max="13827" width="10.625" style="3" customWidth="1"/>
    <col min="13828" max="13828" width="8.75" style="3" customWidth="1"/>
    <col min="13829" max="13830" width="10.625" style="3" customWidth="1"/>
    <col min="13831" max="13831" width="13.375" style="3" customWidth="1"/>
    <col min="13832" max="13832" width="12" style="3" customWidth="1"/>
    <col min="13833" max="13833" width="11.875" style="3" bestFit="1" customWidth="1"/>
    <col min="13834" max="14078" width="9" style="3"/>
    <col min="14079" max="14079" width="10.625" style="3" customWidth="1"/>
    <col min="14080" max="14080" width="6.625" style="3" customWidth="1"/>
    <col min="14081" max="14083" width="10.625" style="3" customWidth="1"/>
    <col min="14084" max="14084" width="8.75" style="3" customWidth="1"/>
    <col min="14085" max="14086" width="10.625" style="3" customWidth="1"/>
    <col min="14087" max="14087" width="13.375" style="3" customWidth="1"/>
    <col min="14088" max="14088" width="12" style="3" customWidth="1"/>
    <col min="14089" max="14089" width="11.875" style="3" bestFit="1" customWidth="1"/>
    <col min="14090" max="14334" width="9" style="3"/>
    <col min="14335" max="14335" width="10.625" style="3" customWidth="1"/>
    <col min="14336" max="14336" width="6.625" style="3" customWidth="1"/>
    <col min="14337" max="14339" width="10.625" style="3" customWidth="1"/>
    <col min="14340" max="14340" width="8.75" style="3" customWidth="1"/>
    <col min="14341" max="14342" width="10.625" style="3" customWidth="1"/>
    <col min="14343" max="14343" width="13.375" style="3" customWidth="1"/>
    <col min="14344" max="14344" width="12" style="3" customWidth="1"/>
    <col min="14345" max="14345" width="11.875" style="3" bestFit="1" customWidth="1"/>
    <col min="14346" max="14590" width="9" style="3"/>
    <col min="14591" max="14591" width="10.625" style="3" customWidth="1"/>
    <col min="14592" max="14592" width="6.625" style="3" customWidth="1"/>
    <col min="14593" max="14595" width="10.625" style="3" customWidth="1"/>
    <col min="14596" max="14596" width="8.75" style="3" customWidth="1"/>
    <col min="14597" max="14598" width="10.625" style="3" customWidth="1"/>
    <col min="14599" max="14599" width="13.375" style="3" customWidth="1"/>
    <col min="14600" max="14600" width="12" style="3" customWidth="1"/>
    <col min="14601" max="14601" width="11.875" style="3" bestFit="1" customWidth="1"/>
    <col min="14602" max="14846" width="9" style="3"/>
    <col min="14847" max="14847" width="10.625" style="3" customWidth="1"/>
    <col min="14848" max="14848" width="6.625" style="3" customWidth="1"/>
    <col min="14849" max="14851" width="10.625" style="3" customWidth="1"/>
    <col min="14852" max="14852" width="8.75" style="3" customWidth="1"/>
    <col min="14853" max="14854" width="10.625" style="3" customWidth="1"/>
    <col min="14855" max="14855" width="13.375" style="3" customWidth="1"/>
    <col min="14856" max="14856" width="12" style="3" customWidth="1"/>
    <col min="14857" max="14857" width="11.875" style="3" bestFit="1" customWidth="1"/>
    <col min="14858" max="15102" width="9" style="3"/>
    <col min="15103" max="15103" width="10.625" style="3" customWidth="1"/>
    <col min="15104" max="15104" width="6.625" style="3" customWidth="1"/>
    <col min="15105" max="15107" width="10.625" style="3" customWidth="1"/>
    <col min="15108" max="15108" width="8.75" style="3" customWidth="1"/>
    <col min="15109" max="15110" width="10.625" style="3" customWidth="1"/>
    <col min="15111" max="15111" width="13.375" style="3" customWidth="1"/>
    <col min="15112" max="15112" width="12" style="3" customWidth="1"/>
    <col min="15113" max="15113" width="11.875" style="3" bestFit="1" customWidth="1"/>
    <col min="15114" max="15358" width="9" style="3"/>
    <col min="15359" max="15359" width="10.625" style="3" customWidth="1"/>
    <col min="15360" max="15360" width="6.625" style="3" customWidth="1"/>
    <col min="15361" max="15363" width="10.625" style="3" customWidth="1"/>
    <col min="15364" max="15364" width="8.75" style="3" customWidth="1"/>
    <col min="15365" max="15366" width="10.625" style="3" customWidth="1"/>
    <col min="15367" max="15367" width="13.375" style="3" customWidth="1"/>
    <col min="15368" max="15368" width="12" style="3" customWidth="1"/>
    <col min="15369" max="15369" width="11.875" style="3" bestFit="1" customWidth="1"/>
    <col min="15370" max="15614" width="9" style="3"/>
    <col min="15615" max="15615" width="10.625" style="3" customWidth="1"/>
    <col min="15616" max="15616" width="6.625" style="3" customWidth="1"/>
    <col min="15617" max="15619" width="10.625" style="3" customWidth="1"/>
    <col min="15620" max="15620" width="8.75" style="3" customWidth="1"/>
    <col min="15621" max="15622" width="10.625" style="3" customWidth="1"/>
    <col min="15623" max="15623" width="13.375" style="3" customWidth="1"/>
    <col min="15624" max="15624" width="12" style="3" customWidth="1"/>
    <col min="15625" max="15625" width="11.875" style="3" bestFit="1" customWidth="1"/>
    <col min="15626" max="15870" width="9" style="3"/>
    <col min="15871" max="15871" width="10.625" style="3" customWidth="1"/>
    <col min="15872" max="15872" width="6.625" style="3" customWidth="1"/>
    <col min="15873" max="15875" width="10.625" style="3" customWidth="1"/>
    <col min="15876" max="15876" width="8.75" style="3" customWidth="1"/>
    <col min="15877" max="15878" width="10.625" style="3" customWidth="1"/>
    <col min="15879" max="15879" width="13.375" style="3" customWidth="1"/>
    <col min="15880" max="15880" width="12" style="3" customWidth="1"/>
    <col min="15881" max="15881" width="11.875" style="3" bestFit="1" customWidth="1"/>
    <col min="15882" max="16126" width="9" style="3"/>
    <col min="16127" max="16127" width="10.625" style="3" customWidth="1"/>
    <col min="16128" max="16128" width="6.625" style="3" customWidth="1"/>
    <col min="16129" max="16131" width="10.625" style="3" customWidth="1"/>
    <col min="16132" max="16132" width="8.75" style="3" customWidth="1"/>
    <col min="16133" max="16134" width="10.625" style="3" customWidth="1"/>
    <col min="16135" max="16135" width="13.375" style="3" customWidth="1"/>
    <col min="16136" max="16136" width="12" style="3" customWidth="1"/>
    <col min="16137" max="16137" width="11.875" style="3" bestFit="1" customWidth="1"/>
    <col min="16138" max="16384" width="9" style="3"/>
  </cols>
  <sheetData>
    <row r="1" spans="1:8" ht="21.75" thickBot="1" x14ac:dyDescent="0.35">
      <c r="A1" s="1" t="s">
        <v>83</v>
      </c>
      <c r="B1" s="1"/>
      <c r="C1" s="1"/>
      <c r="D1" s="1"/>
      <c r="E1" s="1"/>
      <c r="F1" s="1"/>
      <c r="G1" s="2"/>
      <c r="H1" s="2"/>
    </row>
    <row r="2" spans="1:8" ht="22.5" customHeight="1" x14ac:dyDescent="0.25">
      <c r="A2" s="4" t="s">
        <v>0</v>
      </c>
      <c r="B2" s="5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7</v>
      </c>
    </row>
    <row r="3" spans="1:8" x14ac:dyDescent="0.25">
      <c r="A3" s="10" t="s">
        <v>8</v>
      </c>
      <c r="B3" s="11">
        <f>SUM([1]材料費明細二!D3)</f>
        <v>5164</v>
      </c>
      <c r="C3" s="12">
        <f>SUM([1]材料費明細二!W3)</f>
        <v>8603</v>
      </c>
      <c r="D3" s="13"/>
      <c r="E3" s="14"/>
      <c r="F3" s="14"/>
      <c r="G3" s="15">
        <v>2500</v>
      </c>
      <c r="H3" s="16">
        <f>SUM(B3:G3)</f>
        <v>16267</v>
      </c>
    </row>
    <row r="4" spans="1:8" x14ac:dyDescent="0.25">
      <c r="A4" s="10" t="s">
        <v>9</v>
      </c>
      <c r="B4" s="11">
        <f>SUM([1]材料費明細二!D4)</f>
        <v>4201</v>
      </c>
      <c r="C4" s="12">
        <f>SUM([1]材料費明細二!W4)</f>
        <v>15351</v>
      </c>
      <c r="D4" s="14">
        <v>1450</v>
      </c>
      <c r="E4" s="14"/>
      <c r="F4" s="14"/>
      <c r="G4" s="15">
        <v>2500</v>
      </c>
      <c r="H4" s="16">
        <f t="shared" ref="H4:H35" si="0">SUM(B4:G4)</f>
        <v>23502</v>
      </c>
    </row>
    <row r="5" spans="1:8" x14ac:dyDescent="0.25">
      <c r="A5" s="10" t="s">
        <v>10</v>
      </c>
      <c r="B5" s="11">
        <f>SUM([1]材料費明細二!D5)</f>
        <v>3441</v>
      </c>
      <c r="C5" s="12">
        <f>SUM([1]材料費明細二!W5)</f>
        <v>8041</v>
      </c>
      <c r="D5" s="17">
        <v>160</v>
      </c>
      <c r="E5" s="17"/>
      <c r="F5" s="17">
        <v>5500</v>
      </c>
      <c r="G5" s="15">
        <v>2500</v>
      </c>
      <c r="H5" s="16">
        <f t="shared" si="0"/>
        <v>19642</v>
      </c>
    </row>
    <row r="6" spans="1:8" x14ac:dyDescent="0.25">
      <c r="A6" s="10" t="s">
        <v>11</v>
      </c>
      <c r="B6" s="11">
        <f>SUM([1]材料費明細二!D6)</f>
        <v>4766</v>
      </c>
      <c r="C6" s="12">
        <f>SUM([1]材料費明細二!W6)</f>
        <v>19570</v>
      </c>
      <c r="D6" s="14">
        <v>1250</v>
      </c>
      <c r="E6" s="14"/>
      <c r="F6" s="14"/>
      <c r="G6" s="15">
        <v>2500</v>
      </c>
      <c r="H6" s="16">
        <f t="shared" si="0"/>
        <v>28086</v>
      </c>
    </row>
    <row r="7" spans="1:8" x14ac:dyDescent="0.25">
      <c r="A7" s="10" t="s">
        <v>12</v>
      </c>
      <c r="B7" s="11">
        <f>SUM([1]材料費明細二!D7)</f>
        <v>4395</v>
      </c>
      <c r="C7" s="12">
        <f>SUM([1]材料費明細二!W7)</f>
        <v>18153</v>
      </c>
      <c r="D7" s="14">
        <f>1050+160</f>
        <v>1210</v>
      </c>
      <c r="E7" s="14"/>
      <c r="F7" s="14"/>
      <c r="G7" s="15">
        <v>2500</v>
      </c>
      <c r="H7" s="16">
        <f t="shared" si="0"/>
        <v>26258</v>
      </c>
    </row>
    <row r="8" spans="1:8" x14ac:dyDescent="0.25">
      <c r="A8" s="10" t="s">
        <v>13</v>
      </c>
      <c r="B8" s="11">
        <f>SUM([1]材料費明細二!D8)</f>
        <v>3409</v>
      </c>
      <c r="C8" s="12">
        <f>SUM([1]材料費明細二!W8)</f>
        <v>11844</v>
      </c>
      <c r="D8" s="17">
        <v>160</v>
      </c>
      <c r="E8" s="17"/>
      <c r="F8" s="17">
        <v>5500</v>
      </c>
      <c r="G8" s="15">
        <v>2500</v>
      </c>
      <c r="H8" s="16">
        <f t="shared" si="0"/>
        <v>23413</v>
      </c>
    </row>
    <row r="9" spans="1:8" x14ac:dyDescent="0.25">
      <c r="A9" s="10" t="s">
        <v>14</v>
      </c>
      <c r="B9" s="11">
        <f>SUM([1]材料費明細二!D9)</f>
        <v>4304</v>
      </c>
      <c r="C9" s="12">
        <f>SUM([1]材料費明細二!W9)</f>
        <v>5764</v>
      </c>
      <c r="D9" s="14">
        <f>200+1000</f>
        <v>1200</v>
      </c>
      <c r="E9" s="14"/>
      <c r="F9" s="14"/>
      <c r="G9" s="15">
        <v>2500</v>
      </c>
      <c r="H9" s="16">
        <f t="shared" si="0"/>
        <v>13768</v>
      </c>
    </row>
    <row r="10" spans="1:8" x14ac:dyDescent="0.25">
      <c r="A10" s="10" t="s">
        <v>15</v>
      </c>
      <c r="B10" s="11">
        <f>SUM([1]材料費明細二!D10)</f>
        <v>3830</v>
      </c>
      <c r="C10" s="12">
        <f>SUM([1]材料費明細二!W10)</f>
        <v>3200</v>
      </c>
      <c r="D10" s="17">
        <v>1120</v>
      </c>
      <c r="E10" s="17"/>
      <c r="F10" s="17"/>
      <c r="G10" s="15">
        <v>2500</v>
      </c>
      <c r="H10" s="16">
        <f t="shared" si="0"/>
        <v>10650</v>
      </c>
    </row>
    <row r="11" spans="1:8" x14ac:dyDescent="0.25">
      <c r="A11" s="10" t="s">
        <v>16</v>
      </c>
      <c r="B11" s="11">
        <f>SUM([1]材料費明細二!D11)</f>
        <v>1835</v>
      </c>
      <c r="C11" s="12">
        <f>SUM([1]材料費明細二!W11)</f>
        <v>6716</v>
      </c>
      <c r="D11" s="18"/>
      <c r="E11" s="17"/>
      <c r="F11" s="17">
        <v>5500</v>
      </c>
      <c r="G11" s="15">
        <v>2500</v>
      </c>
      <c r="H11" s="16">
        <f>SUM(B11:G11)</f>
        <v>16551</v>
      </c>
    </row>
    <row r="12" spans="1:8" x14ac:dyDescent="0.25">
      <c r="A12" s="10" t="s">
        <v>17</v>
      </c>
      <c r="B12" s="11">
        <f>SUM([1]材料費明細二!D12)</f>
        <v>1183</v>
      </c>
      <c r="C12" s="12">
        <f>SUM([1]材料費明細二!W12)</f>
        <v>6088</v>
      </c>
      <c r="D12" s="13"/>
      <c r="E12" s="14"/>
      <c r="F12" s="14"/>
      <c r="G12" s="11">
        <v>3700</v>
      </c>
      <c r="H12" s="16">
        <f t="shared" si="0"/>
        <v>10971</v>
      </c>
    </row>
    <row r="13" spans="1:8" x14ac:dyDescent="0.25">
      <c r="A13" s="10" t="s">
        <v>18</v>
      </c>
      <c r="B13" s="11">
        <f>SUM([1]材料費明細二!D13)</f>
        <v>1211</v>
      </c>
      <c r="C13" s="12">
        <f>SUM([1]材料費明細二!W13)</f>
        <v>5139</v>
      </c>
      <c r="D13" s="18"/>
      <c r="E13" s="17"/>
      <c r="F13" s="17"/>
      <c r="G13" s="11">
        <v>3700</v>
      </c>
      <c r="H13" s="16">
        <f t="shared" si="0"/>
        <v>10050</v>
      </c>
    </row>
    <row r="14" spans="1:8" x14ac:dyDescent="0.25">
      <c r="A14" s="10" t="s">
        <v>19</v>
      </c>
      <c r="B14" s="11">
        <f>SUM([1]材料費明細二!D14)</f>
        <v>1100</v>
      </c>
      <c r="C14" s="12">
        <f>SUM([1]材料費明細二!W14)</f>
        <v>7396</v>
      </c>
      <c r="D14" s="18"/>
      <c r="E14" s="17"/>
      <c r="F14" s="17"/>
      <c r="G14" s="11">
        <v>3700</v>
      </c>
      <c r="H14" s="16">
        <f t="shared" si="0"/>
        <v>12196</v>
      </c>
    </row>
    <row r="15" spans="1:8" x14ac:dyDescent="0.25">
      <c r="A15" s="10" t="s">
        <v>20</v>
      </c>
      <c r="B15" s="11">
        <f>SUM([1]材料費明細二!D15)</f>
        <v>5083</v>
      </c>
      <c r="C15" s="12">
        <f>SUM([1]材料費明細二!W15)</f>
        <v>5490</v>
      </c>
      <c r="D15" s="18"/>
      <c r="E15" s="17"/>
      <c r="F15" s="17"/>
      <c r="G15" s="15">
        <v>2500</v>
      </c>
      <c r="H15" s="16">
        <f t="shared" si="0"/>
        <v>13073</v>
      </c>
    </row>
    <row r="16" spans="1:8" ht="18.75" customHeight="1" x14ac:dyDescent="0.25">
      <c r="A16" s="10" t="s">
        <v>21</v>
      </c>
      <c r="B16" s="11">
        <f>SUM([1]材料費明細二!D16)</f>
        <v>4495</v>
      </c>
      <c r="C16" s="12">
        <f>SUM([1]材料費明細二!W16)</f>
        <v>5989</v>
      </c>
      <c r="D16" s="18"/>
      <c r="E16" s="17"/>
      <c r="F16" s="17"/>
      <c r="G16" s="15">
        <v>2500</v>
      </c>
      <c r="H16" s="16">
        <f t="shared" si="0"/>
        <v>12984</v>
      </c>
    </row>
    <row r="17" spans="1:9" ht="18.75" customHeight="1" x14ac:dyDescent="0.25">
      <c r="A17" s="10" t="s">
        <v>22</v>
      </c>
      <c r="B17" s="11">
        <f>SUM([1]材料費明細二!D17)</f>
        <v>4514</v>
      </c>
      <c r="C17" s="12">
        <f>SUM([1]材料費明細二!W17)</f>
        <v>5989</v>
      </c>
      <c r="D17" s="18"/>
      <c r="E17" s="17"/>
      <c r="F17" s="17"/>
      <c r="G17" s="15">
        <v>2500</v>
      </c>
      <c r="H17" s="16">
        <f>SUM(B17:G17)</f>
        <v>13003</v>
      </c>
    </row>
    <row r="18" spans="1:9" x14ac:dyDescent="0.25">
      <c r="A18" s="10" t="s">
        <v>23</v>
      </c>
      <c r="B18" s="11">
        <f>SUM([1]材料費明細二!D18)</f>
        <v>3306</v>
      </c>
      <c r="C18" s="12">
        <f>SUM([1]材料費明細二!W18)</f>
        <v>6576</v>
      </c>
      <c r="D18" s="18"/>
      <c r="E18" s="17"/>
      <c r="F18" s="17">
        <v>5500</v>
      </c>
      <c r="G18" s="15">
        <v>2500</v>
      </c>
      <c r="H18" s="16">
        <f t="shared" si="0"/>
        <v>17882</v>
      </c>
    </row>
    <row r="19" spans="1:9" x14ac:dyDescent="0.25">
      <c r="A19" s="10" t="s">
        <v>24</v>
      </c>
      <c r="B19" s="11">
        <f>SUM([1]材料費明細二!D19)</f>
        <v>3253</v>
      </c>
      <c r="C19" s="12">
        <f>SUM([1]材料費明細二!W19)</f>
        <v>6527</v>
      </c>
      <c r="D19" s="18"/>
      <c r="E19" s="17"/>
      <c r="F19" s="17">
        <v>5500</v>
      </c>
      <c r="G19" s="15">
        <v>2500</v>
      </c>
      <c r="H19" s="16">
        <f t="shared" si="0"/>
        <v>17780</v>
      </c>
    </row>
    <row r="20" spans="1:9" x14ac:dyDescent="0.25">
      <c r="A20" s="10" t="s">
        <v>25</v>
      </c>
      <c r="B20" s="11">
        <f>SUM([1]材料費明細二!D20)</f>
        <v>4174</v>
      </c>
      <c r="C20" s="12">
        <f>SUM([1]材料費明細二!W20)</f>
        <v>5344</v>
      </c>
      <c r="D20" s="14">
        <f>200+400+1000</f>
        <v>1600</v>
      </c>
      <c r="E20" s="14"/>
      <c r="F20" s="14"/>
      <c r="G20" s="15">
        <v>2500</v>
      </c>
      <c r="H20" s="16">
        <f t="shared" si="0"/>
        <v>13618</v>
      </c>
    </row>
    <row r="21" spans="1:9" x14ac:dyDescent="0.25">
      <c r="A21" s="10" t="s">
        <v>26</v>
      </c>
      <c r="B21" s="11">
        <f>SUM([1]材料費明細二!D21)</f>
        <v>3540</v>
      </c>
      <c r="C21" s="12">
        <f>SUM([1]材料費明細二!W21)</f>
        <v>3800</v>
      </c>
      <c r="D21" s="14">
        <v>880</v>
      </c>
      <c r="E21" s="14"/>
      <c r="F21" s="14"/>
      <c r="G21" s="15">
        <v>2500</v>
      </c>
      <c r="H21" s="16">
        <f t="shared" si="0"/>
        <v>10720</v>
      </c>
    </row>
    <row r="22" spans="1:9" x14ac:dyDescent="0.25">
      <c r="A22" s="10" t="s">
        <v>27</v>
      </c>
      <c r="B22" s="11">
        <f>SUM([1]材料費明細二!D22)</f>
        <v>1925</v>
      </c>
      <c r="C22" s="12">
        <f>SUM([1]材料費明細二!W22)</f>
        <v>7316</v>
      </c>
      <c r="D22" s="14">
        <v>880</v>
      </c>
      <c r="E22" s="14"/>
      <c r="F22" s="14">
        <v>5500</v>
      </c>
      <c r="G22" s="15">
        <v>2500</v>
      </c>
      <c r="H22" s="16">
        <f t="shared" si="0"/>
        <v>18121</v>
      </c>
    </row>
    <row r="23" spans="1:9" x14ac:dyDescent="0.25">
      <c r="A23" s="10" t="s">
        <v>28</v>
      </c>
      <c r="B23" s="11">
        <f>SUM([1]材料費明細二!D23)</f>
        <v>3589</v>
      </c>
      <c r="C23" s="12">
        <f>SUM([1]材料費明細二!W23)</f>
        <v>7402</v>
      </c>
      <c r="D23" s="14"/>
      <c r="E23" s="14"/>
      <c r="F23" s="14"/>
      <c r="G23" s="15">
        <v>2500</v>
      </c>
      <c r="H23" s="16">
        <f>SUM(B23:G23)</f>
        <v>13491</v>
      </c>
    </row>
    <row r="24" spans="1:9" x14ac:dyDescent="0.25">
      <c r="A24" s="10" t="s">
        <v>29</v>
      </c>
      <c r="B24" s="11">
        <f>SUM([1]材料費明細二!D24)</f>
        <v>2076</v>
      </c>
      <c r="C24" s="12">
        <f>SUM([1]材料費明細二!W24)</f>
        <v>9161</v>
      </c>
      <c r="D24" s="14">
        <f>2220+1200</f>
        <v>3420</v>
      </c>
      <c r="E24" s="14"/>
      <c r="F24" s="14"/>
      <c r="G24" s="15">
        <v>2500</v>
      </c>
      <c r="H24" s="16">
        <f t="shared" si="0"/>
        <v>17157</v>
      </c>
    </row>
    <row r="25" spans="1:9" x14ac:dyDescent="0.25">
      <c r="A25" s="10" t="s">
        <v>30</v>
      </c>
      <c r="B25" s="11">
        <f>SUM([1]材料費明細二!D25)</f>
        <v>1925</v>
      </c>
      <c r="C25" s="12">
        <f>SUM([1]材料費明細二!W25)</f>
        <v>7831</v>
      </c>
      <c r="D25" s="13"/>
      <c r="E25" s="14"/>
      <c r="F25" s="14">
        <v>5500</v>
      </c>
      <c r="G25" s="15">
        <v>2500</v>
      </c>
      <c r="H25" s="16">
        <f t="shared" si="0"/>
        <v>17756</v>
      </c>
    </row>
    <row r="26" spans="1:9" x14ac:dyDescent="0.25">
      <c r="A26" s="10" t="s">
        <v>31</v>
      </c>
      <c r="B26" s="11">
        <f>SUM([1]材料費明細二!D26)</f>
        <v>7272</v>
      </c>
      <c r="C26" s="12">
        <f>SUM([1]材料費明細二!W26)</f>
        <v>6797</v>
      </c>
      <c r="D26" s="13"/>
      <c r="E26" s="14"/>
      <c r="F26" s="14"/>
      <c r="G26" s="15">
        <v>2500</v>
      </c>
      <c r="H26" s="16">
        <f>SUM(B26:G26)</f>
        <v>16569</v>
      </c>
    </row>
    <row r="27" spans="1:9" x14ac:dyDescent="0.25">
      <c r="A27" s="10" t="s">
        <v>32</v>
      </c>
      <c r="B27" s="11">
        <f>SUM([1]材料費明細二!D27)</f>
        <v>1830</v>
      </c>
      <c r="C27" s="12">
        <f>SUM([1]材料費明細二!W27)</f>
        <v>2440</v>
      </c>
      <c r="D27" s="18"/>
      <c r="E27" s="17"/>
      <c r="F27" s="17"/>
      <c r="G27" s="19"/>
      <c r="H27" s="16">
        <f t="shared" si="0"/>
        <v>4270</v>
      </c>
      <c r="I27" s="20"/>
    </row>
    <row r="28" spans="1:9" x14ac:dyDescent="0.25">
      <c r="A28" s="10" t="s">
        <v>33</v>
      </c>
      <c r="B28" s="11">
        <f>SUM([1]材料費明細二!D28)</f>
        <v>1900</v>
      </c>
      <c r="C28" s="12">
        <f>SUM([1]材料費明細二!W28)</f>
        <v>1740</v>
      </c>
      <c r="D28" s="13">
        <v>2150</v>
      </c>
      <c r="E28" s="14"/>
      <c r="F28" s="14"/>
      <c r="G28" s="15"/>
      <c r="H28" s="16">
        <f t="shared" si="0"/>
        <v>5790</v>
      </c>
    </row>
    <row r="29" spans="1:9" x14ac:dyDescent="0.25">
      <c r="A29" s="10" t="s">
        <v>34</v>
      </c>
      <c r="B29" s="11">
        <f>SUM([1]材料費明細二!D29)</f>
        <v>2240</v>
      </c>
      <c r="C29" s="12">
        <f>SUM([1]材料費明細二!W29)</f>
        <v>2790</v>
      </c>
      <c r="D29" s="13"/>
      <c r="E29" s="14"/>
      <c r="F29" s="14">
        <v>4980</v>
      </c>
      <c r="G29" s="15"/>
      <c r="H29" s="16">
        <f t="shared" si="0"/>
        <v>10010</v>
      </c>
    </row>
    <row r="30" spans="1:9" x14ac:dyDescent="0.25">
      <c r="A30" s="10" t="s">
        <v>35</v>
      </c>
      <c r="B30" s="11">
        <f>SUM([1]材料費明細二!D30)</f>
        <v>2206</v>
      </c>
      <c r="C30" s="12">
        <f>SUM([1]材料費明細二!W30)</f>
        <v>2440</v>
      </c>
      <c r="D30" s="18"/>
      <c r="E30" s="17"/>
      <c r="F30" s="14"/>
      <c r="G30" s="19"/>
      <c r="H30" s="16">
        <f>SUM(B30:G30)</f>
        <v>4646</v>
      </c>
      <c r="I30" s="20"/>
    </row>
    <row r="31" spans="1:9" x14ac:dyDescent="0.25">
      <c r="A31" s="10" t="s">
        <v>36</v>
      </c>
      <c r="B31" s="11">
        <f>SUM([1]材料費明細二!D31)</f>
        <v>1493</v>
      </c>
      <c r="C31" s="12">
        <f>SUM([1]材料費明細二!W31)</f>
        <v>4540</v>
      </c>
      <c r="D31" s="17">
        <v>1250</v>
      </c>
      <c r="E31" s="17"/>
      <c r="F31" s="14"/>
      <c r="G31" s="15"/>
      <c r="H31" s="16">
        <f t="shared" si="0"/>
        <v>7283</v>
      </c>
    </row>
    <row r="32" spans="1:9" x14ac:dyDescent="0.25">
      <c r="A32" s="10" t="s">
        <v>37</v>
      </c>
      <c r="B32" s="11">
        <f>SUM([1]材料費明細二!D32)</f>
        <v>1053</v>
      </c>
      <c r="C32" s="12">
        <f>SUM([1]材料費明細二!W32)</f>
        <v>5590</v>
      </c>
      <c r="D32" s="13"/>
      <c r="E32" s="14"/>
      <c r="F32" s="14">
        <v>4980</v>
      </c>
      <c r="G32" s="15"/>
      <c r="H32" s="16">
        <f t="shared" si="0"/>
        <v>11623</v>
      </c>
    </row>
    <row r="33" spans="1:9" x14ac:dyDescent="0.25">
      <c r="A33" s="10" t="s">
        <v>38</v>
      </c>
      <c r="B33" s="11">
        <f>SUM([1]材料費明細二!D33)</f>
        <v>1740</v>
      </c>
      <c r="C33" s="12">
        <f>SUM([1]材料費明細二!W33)</f>
        <v>2440</v>
      </c>
      <c r="D33" s="18"/>
      <c r="E33" s="17"/>
      <c r="F33" s="14"/>
      <c r="G33" s="19"/>
      <c r="H33" s="16">
        <f t="shared" si="0"/>
        <v>4180</v>
      </c>
      <c r="I33" s="20"/>
    </row>
    <row r="34" spans="1:9" x14ac:dyDescent="0.25">
      <c r="A34" s="10" t="s">
        <v>39</v>
      </c>
      <c r="B34" s="11">
        <f>SUM([1]材料費明細二!D34)</f>
        <v>2158</v>
      </c>
      <c r="C34" s="12">
        <f>SUM([1]材料費明細二!W34)</f>
        <v>1740</v>
      </c>
      <c r="D34" s="17">
        <v>1000</v>
      </c>
      <c r="E34" s="17"/>
      <c r="F34" s="14"/>
      <c r="G34" s="15"/>
      <c r="H34" s="16">
        <f t="shared" si="0"/>
        <v>4898</v>
      </c>
    </row>
    <row r="35" spans="1:9" ht="17.25" thickBot="1" x14ac:dyDescent="0.3">
      <c r="A35" s="21" t="s">
        <v>40</v>
      </c>
      <c r="B35" s="22">
        <f>SUM([1]材料費明細二!D35)</f>
        <v>2081</v>
      </c>
      <c r="C35" s="23">
        <f>SUM([1]材料費明細二!W35)</f>
        <v>2790</v>
      </c>
      <c r="D35" s="24"/>
      <c r="E35" s="25"/>
      <c r="F35" s="25">
        <v>4980</v>
      </c>
      <c r="G35" s="26"/>
      <c r="H35" s="27">
        <f t="shared" si="0"/>
        <v>9851</v>
      </c>
      <c r="I35" s="28"/>
    </row>
    <row r="36" spans="1:9" x14ac:dyDescent="0.25">
      <c r="A36" s="29"/>
      <c r="B36" s="28"/>
      <c r="C36" s="28"/>
      <c r="D36" s="28"/>
      <c r="E36" s="28"/>
      <c r="F36" s="28"/>
      <c r="G36" s="28"/>
      <c r="H36" s="28"/>
    </row>
    <row r="38" spans="1:9" x14ac:dyDescent="0.25">
      <c r="A38" s="33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106上學雜費收費明細表</vt:lpstr>
      <vt:lpstr>106上代辦費收費細表 </vt:lpstr>
      <vt:lpstr>工作表3</vt:lpstr>
    </vt:vector>
  </TitlesOfParts>
  <Company>SWSH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醒吾高中</dc:creator>
  <cp:lastModifiedBy>醒吾高中</cp:lastModifiedBy>
  <dcterms:created xsi:type="dcterms:W3CDTF">2017-09-28T03:56:46Z</dcterms:created>
  <dcterms:modified xsi:type="dcterms:W3CDTF">2017-09-28T03:58:44Z</dcterms:modified>
</cp:coreProperties>
</file>